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C:\Users\ccarr\OneDrive - State of North Carolina\2020 NCWAP Update\FINAL 2020 WAP Updates\"/>
    </mc:Choice>
  </mc:AlternateContent>
  <xr:revisionPtr revIDLastSave="643" documentId="8_{9595FC18-57DB-436E-8761-57126BC10756}" xr6:coauthVersionLast="47" xr6:coauthVersionMax="47" xr10:uidLastSave="{8B2E3796-6DAB-4F6F-8247-1154D8276B24}"/>
  <bookViews>
    <workbookView xWindow="20370" yWindow="-120" windowWidth="19440" windowHeight="15000" xr2:uid="{00000000-000D-0000-FFFF-FFFF00000000}"/>
  </bookViews>
  <sheets>
    <sheet name="FW MUSSELS 2020 Update" sheetId="1" r:id="rId1"/>
    <sheet name="NEW SGCN" sheetId="6" r:id="rId2"/>
    <sheet name="2015 Appx G FW MUSSELS" sheetId="8" r:id="rId3"/>
  </sheets>
  <definedNames>
    <definedName name="_xlnm.Print_Area" localSheetId="2">'2015 Appx G FW MUSSELS'!$A$1:$BU$55</definedName>
    <definedName name="_xlnm.Print_Titles" localSheetId="2">'2015 Appx G FW MUSSELS'!$A:$B,'2015 Appx G FW MUSSELS'!$1:$3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D60" i="1"/>
  <c r="B60" i="1"/>
  <c r="E60" i="1"/>
  <c r="C60" i="1"/>
  <c r="A60" i="1"/>
  <c r="H60" i="1"/>
  <c r="CU59" i="1" l="1"/>
  <c r="O59" i="1" s="1"/>
  <c r="CU58" i="1"/>
  <c r="O58" i="1" s="1"/>
  <c r="CU57" i="1"/>
  <c r="O57" i="1" s="1"/>
  <c r="CU56" i="1"/>
  <c r="O56" i="1" s="1"/>
  <c r="CU55" i="1"/>
  <c r="O55" i="1" s="1"/>
  <c r="CU54" i="1"/>
  <c r="O54" i="1" s="1"/>
  <c r="CU53" i="1"/>
  <c r="O53" i="1" s="1"/>
  <c r="CU52" i="1"/>
  <c r="O52" i="1" s="1"/>
  <c r="CU51" i="1"/>
  <c r="O51" i="1" s="1"/>
  <c r="CU50" i="1"/>
  <c r="O50" i="1" s="1"/>
  <c r="CU49" i="1"/>
  <c r="O49" i="1" s="1"/>
  <c r="CU48" i="1"/>
  <c r="O48" i="1" s="1"/>
  <c r="CU47" i="1"/>
  <c r="O47" i="1" s="1"/>
  <c r="CU46" i="1"/>
  <c r="O46" i="1" s="1"/>
  <c r="CU45" i="1"/>
  <c r="O45" i="1" s="1"/>
  <c r="CU44" i="1"/>
  <c r="O44" i="1" s="1"/>
  <c r="CU43" i="1"/>
  <c r="O43" i="1" s="1"/>
  <c r="CU42" i="1"/>
  <c r="O42" i="1" s="1"/>
  <c r="CU41" i="1"/>
  <c r="O41" i="1" s="1"/>
  <c r="CU40" i="1"/>
  <c r="O40" i="1" s="1"/>
  <c r="CU39" i="1"/>
  <c r="O39" i="1" s="1"/>
  <c r="CU38" i="1"/>
  <c r="O38" i="1" s="1"/>
  <c r="CU37" i="1"/>
  <c r="O37" i="1" s="1"/>
  <c r="CU36" i="1"/>
  <c r="O36" i="1" s="1"/>
  <c r="CU35" i="1"/>
  <c r="O35" i="1" s="1"/>
  <c r="CU34" i="1"/>
  <c r="O34" i="1" s="1"/>
  <c r="CU33" i="1"/>
  <c r="O33" i="1" s="1"/>
  <c r="CU32" i="1"/>
  <c r="O32" i="1" s="1"/>
  <c r="CU31" i="1"/>
  <c r="O31" i="1" s="1"/>
  <c r="CU30" i="1"/>
  <c r="O30" i="1" s="1"/>
  <c r="CU29" i="1"/>
  <c r="O29" i="1" s="1"/>
  <c r="CU28" i="1"/>
  <c r="O28" i="1" s="1"/>
  <c r="CU27" i="1"/>
  <c r="O27" i="1" s="1"/>
  <c r="CU26" i="1"/>
  <c r="O26" i="1" s="1"/>
  <c r="CU25" i="1"/>
  <c r="O25" i="1" s="1"/>
  <c r="CU24" i="1"/>
  <c r="O24" i="1" s="1"/>
  <c r="CU23" i="1"/>
  <c r="O23" i="1" s="1"/>
  <c r="CU22" i="1"/>
  <c r="O22" i="1" s="1"/>
  <c r="CU21" i="1"/>
  <c r="O21" i="1" s="1"/>
  <c r="CU20" i="1"/>
  <c r="O20" i="1" s="1"/>
  <c r="CU19" i="1"/>
  <c r="O19" i="1" s="1"/>
  <c r="CU18" i="1"/>
  <c r="O18" i="1" s="1"/>
  <c r="CU17" i="1"/>
  <c r="O17" i="1" s="1"/>
  <c r="CU16" i="1"/>
  <c r="O16" i="1" s="1"/>
  <c r="CU15" i="1"/>
  <c r="O15" i="1" s="1"/>
  <c r="CU14" i="1"/>
  <c r="O14" i="1" s="1"/>
  <c r="CU13" i="1"/>
  <c r="O13" i="1" s="1"/>
  <c r="CU12" i="1"/>
  <c r="O12" i="1" s="1"/>
  <c r="CU11" i="1"/>
  <c r="O11" i="1" s="1"/>
  <c r="CU10" i="1"/>
  <c r="O10" i="1" s="1"/>
  <c r="CU9" i="1"/>
  <c r="O9" i="1" s="1"/>
  <c r="CU8" i="1"/>
  <c r="O8" i="1" s="1"/>
  <c r="BW59" i="1"/>
  <c r="N59" i="1" s="1"/>
  <c r="BW58" i="1"/>
  <c r="N58" i="1" s="1"/>
  <c r="BW57" i="1"/>
  <c r="N57" i="1" s="1"/>
  <c r="BW56" i="1"/>
  <c r="N56" i="1" s="1"/>
  <c r="BW55" i="1"/>
  <c r="N55" i="1" s="1"/>
  <c r="BW54" i="1"/>
  <c r="N54" i="1" s="1"/>
  <c r="BW53" i="1"/>
  <c r="N53" i="1" s="1"/>
  <c r="BW52" i="1"/>
  <c r="N52" i="1" s="1"/>
  <c r="BW51" i="1"/>
  <c r="N51" i="1" s="1"/>
  <c r="BW50" i="1"/>
  <c r="N50" i="1" s="1"/>
  <c r="BW49" i="1"/>
  <c r="N49" i="1" s="1"/>
  <c r="BW48" i="1"/>
  <c r="N48" i="1" s="1"/>
  <c r="BW47" i="1"/>
  <c r="N47" i="1" s="1"/>
  <c r="BW46" i="1"/>
  <c r="N46" i="1" s="1"/>
  <c r="BW45" i="1"/>
  <c r="N45" i="1" s="1"/>
  <c r="BW44" i="1"/>
  <c r="N44" i="1" s="1"/>
  <c r="BW43" i="1"/>
  <c r="N43" i="1" s="1"/>
  <c r="BW42" i="1"/>
  <c r="N42" i="1" s="1"/>
  <c r="BW41" i="1"/>
  <c r="N41" i="1" s="1"/>
  <c r="BW40" i="1"/>
  <c r="N40" i="1" s="1"/>
  <c r="BW39" i="1"/>
  <c r="N39" i="1" s="1"/>
  <c r="BW38" i="1"/>
  <c r="N38" i="1" s="1"/>
  <c r="BW37" i="1"/>
  <c r="N37" i="1" s="1"/>
  <c r="BW36" i="1"/>
  <c r="N36" i="1" s="1"/>
  <c r="BW35" i="1"/>
  <c r="N35" i="1" s="1"/>
  <c r="BW34" i="1"/>
  <c r="N34" i="1" s="1"/>
  <c r="BW33" i="1"/>
  <c r="N33" i="1" s="1"/>
  <c r="BW32" i="1"/>
  <c r="N32" i="1" s="1"/>
  <c r="BW31" i="1"/>
  <c r="N31" i="1" s="1"/>
  <c r="BW30" i="1"/>
  <c r="N30" i="1" s="1"/>
  <c r="BW29" i="1"/>
  <c r="N29" i="1" s="1"/>
  <c r="BW28" i="1"/>
  <c r="N28" i="1" s="1"/>
  <c r="BW27" i="1"/>
  <c r="N27" i="1" s="1"/>
  <c r="BW26" i="1"/>
  <c r="N26" i="1" s="1"/>
  <c r="BW25" i="1"/>
  <c r="N25" i="1" s="1"/>
  <c r="BW24" i="1"/>
  <c r="N24" i="1" s="1"/>
  <c r="BW23" i="1"/>
  <c r="N23" i="1" s="1"/>
  <c r="BW22" i="1"/>
  <c r="N22" i="1" s="1"/>
  <c r="BW21" i="1"/>
  <c r="N21" i="1" s="1"/>
  <c r="BW20" i="1"/>
  <c r="N20" i="1" s="1"/>
  <c r="BW19" i="1"/>
  <c r="N19" i="1" s="1"/>
  <c r="BW18" i="1"/>
  <c r="N18" i="1" s="1"/>
  <c r="BW17" i="1"/>
  <c r="N17" i="1" s="1"/>
  <c r="BW16" i="1"/>
  <c r="N16" i="1" s="1"/>
  <c r="BW15" i="1"/>
  <c r="N15" i="1" s="1"/>
  <c r="BW14" i="1"/>
  <c r="N14" i="1" s="1"/>
  <c r="BW13" i="1"/>
  <c r="N13" i="1" s="1"/>
  <c r="BW12" i="1"/>
  <c r="N12" i="1" s="1"/>
  <c r="BW11" i="1"/>
  <c r="N11" i="1" s="1"/>
  <c r="BW10" i="1"/>
  <c r="N10" i="1" s="1"/>
  <c r="BW9" i="1"/>
  <c r="N9" i="1" s="1"/>
  <c r="BW8" i="1"/>
  <c r="N8" i="1" s="1"/>
  <c r="BN59" i="1"/>
  <c r="BN58" i="1"/>
  <c r="BN57" i="1"/>
  <c r="BN56" i="1"/>
  <c r="BN55" i="1"/>
  <c r="BN54" i="1"/>
  <c r="BN53" i="1"/>
  <c r="BN52" i="1"/>
  <c r="BN51" i="1"/>
  <c r="BN50" i="1"/>
  <c r="BN49" i="1"/>
  <c r="BN48" i="1"/>
  <c r="BN47" i="1"/>
  <c r="BN46" i="1"/>
  <c r="BN45" i="1"/>
  <c r="BN44" i="1"/>
  <c r="BN43" i="1"/>
  <c r="BN42" i="1"/>
  <c r="BN41" i="1"/>
  <c r="BN40" i="1"/>
  <c r="BN39" i="1"/>
  <c r="BN38" i="1"/>
  <c r="BN37" i="1"/>
  <c r="BN36" i="1"/>
  <c r="BN35" i="1"/>
  <c r="BN34" i="1"/>
  <c r="BN33" i="1"/>
  <c r="BN32" i="1"/>
  <c r="BN31" i="1"/>
  <c r="BN30" i="1"/>
  <c r="BN29" i="1"/>
  <c r="BN28" i="1"/>
  <c r="BN27" i="1"/>
  <c r="BN26" i="1"/>
  <c r="BN25" i="1"/>
  <c r="BN24" i="1"/>
  <c r="BN23" i="1"/>
  <c r="BN22" i="1"/>
  <c r="BN21" i="1"/>
  <c r="BN20" i="1"/>
  <c r="BN19" i="1"/>
  <c r="BN18" i="1"/>
  <c r="BN17" i="1"/>
  <c r="BN16" i="1"/>
  <c r="BN15" i="1"/>
  <c r="BN14" i="1"/>
  <c r="BN13" i="1"/>
  <c r="BN12" i="1"/>
  <c r="BN11" i="1"/>
  <c r="BN10" i="1"/>
  <c r="BN9" i="1"/>
  <c r="BN8" i="1"/>
  <c r="AF59" i="1"/>
  <c r="M59" i="1" s="1"/>
  <c r="AF58" i="1"/>
  <c r="AF57" i="1"/>
  <c r="AF56" i="1"/>
  <c r="AF55" i="1"/>
  <c r="AF54" i="1"/>
  <c r="AF53" i="1"/>
  <c r="AF52" i="1"/>
  <c r="AF51" i="1"/>
  <c r="M51" i="1" s="1"/>
  <c r="AF50" i="1"/>
  <c r="AF49" i="1"/>
  <c r="AF48" i="1"/>
  <c r="AF47" i="1"/>
  <c r="M47" i="1" s="1"/>
  <c r="AF46" i="1"/>
  <c r="AF45" i="1"/>
  <c r="AF44" i="1"/>
  <c r="AF43" i="1"/>
  <c r="AF42" i="1"/>
  <c r="AF41" i="1"/>
  <c r="M41" i="1" s="1"/>
  <c r="AF40" i="1"/>
  <c r="AF39" i="1"/>
  <c r="M39" i="1" s="1"/>
  <c r="AF38" i="1"/>
  <c r="AF37" i="1"/>
  <c r="AF36" i="1"/>
  <c r="AF35" i="1"/>
  <c r="AF34" i="1"/>
  <c r="AF33" i="1"/>
  <c r="AF32" i="1"/>
  <c r="AF31" i="1"/>
  <c r="M31" i="1" s="1"/>
  <c r="AF30" i="1"/>
  <c r="AF29" i="1"/>
  <c r="AF28" i="1"/>
  <c r="AF27" i="1"/>
  <c r="AF26" i="1"/>
  <c r="AF25" i="1"/>
  <c r="AF24" i="1"/>
  <c r="AF23" i="1"/>
  <c r="M23" i="1" s="1"/>
  <c r="AF22" i="1"/>
  <c r="AF21" i="1"/>
  <c r="AF20" i="1"/>
  <c r="AF19" i="1"/>
  <c r="AF18" i="1"/>
  <c r="AF17" i="1"/>
  <c r="AF16" i="1"/>
  <c r="AF15" i="1"/>
  <c r="AF14" i="1"/>
  <c r="AF13" i="1"/>
  <c r="AF12" i="1"/>
  <c r="AF11" i="1"/>
  <c r="AF10" i="1"/>
  <c r="AF9" i="1"/>
  <c r="AF8" i="1"/>
  <c r="M15" i="1" l="1"/>
  <c r="M52" i="1"/>
  <c r="M22" i="1"/>
  <c r="M30" i="1"/>
  <c r="M38" i="1"/>
  <c r="M46" i="1"/>
  <c r="M54" i="1"/>
  <c r="M14" i="1"/>
  <c r="M10" i="1"/>
  <c r="M18" i="1"/>
  <c r="M26" i="1"/>
  <c r="M34" i="1"/>
  <c r="M45" i="1"/>
  <c r="M53" i="1"/>
  <c r="M8" i="1"/>
  <c r="M24" i="1"/>
  <c r="M32" i="1"/>
  <c r="M40" i="1"/>
  <c r="M48" i="1"/>
  <c r="M55" i="1"/>
  <c r="M16" i="1"/>
  <c r="M11" i="1"/>
  <c r="M35" i="1"/>
  <c r="M12" i="1"/>
  <c r="M36" i="1"/>
  <c r="M57" i="1"/>
  <c r="M20" i="1"/>
  <c r="M43" i="1"/>
  <c r="M13" i="1"/>
  <c r="M21" i="1"/>
  <c r="M29" i="1"/>
  <c r="M37" i="1"/>
  <c r="M44" i="1"/>
  <c r="M50" i="1"/>
  <c r="M58" i="1"/>
  <c r="M19" i="1"/>
  <c r="M28" i="1"/>
  <c r="M49" i="1"/>
  <c r="M42" i="1"/>
  <c r="M27" i="1"/>
  <c r="M56" i="1"/>
  <c r="M9" i="1"/>
  <c r="M17" i="1"/>
  <c r="M25" i="1"/>
  <c r="M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AG4" authorId="0" shapeId="0" xr:uid="{00000000-0006-0000-0000-000001000000}">
      <text>
        <r>
          <rPr>
            <b/>
            <sz val="10"/>
            <color indexed="81"/>
            <rFont val="Tahoma"/>
            <family val="2"/>
          </rPr>
          <t xml:space="preserve">9.1  Residential and commercial development.  
</t>
        </r>
        <r>
          <rPr>
            <sz val="10"/>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AJ4" authorId="0" shapeId="0" xr:uid="{00000000-0006-0000-0000-000002000000}">
      <text>
        <r>
          <rPr>
            <b/>
            <sz val="10"/>
            <color indexed="81"/>
            <rFont val="Tahoma"/>
            <family val="2"/>
          </rPr>
          <t xml:space="preserve">9.2 Agriculture and aquaculture.  
</t>
        </r>
        <r>
          <rPr>
            <sz val="10"/>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t>
        </r>
        <r>
          <rPr>
            <sz val="8"/>
            <color indexed="81"/>
            <rFont val="Tahoma"/>
            <family val="2"/>
          </rPr>
          <t xml:space="preserve">
</t>
        </r>
      </text>
    </comment>
    <comment ref="AM4" authorId="0" shapeId="0" xr:uid="{00000000-0006-0000-0000-000003000000}">
      <text>
        <r>
          <rPr>
            <b/>
            <sz val="10"/>
            <color indexed="81"/>
            <rFont val="Tahoma"/>
            <family val="2"/>
          </rPr>
          <t xml:space="preserve">9.3 Energy production and mining.  </t>
        </r>
        <r>
          <rPr>
            <sz val="10"/>
            <color indexed="81"/>
            <rFont val="Tahoma"/>
            <family val="2"/>
          </rPr>
          <t xml:space="preserve">
Threats are from production of nonbiological resources, exploring for, developing, and producing petroleum and other liquid hydrocarbons.  
Includes:  oil and gas drilling; mining and quarrying; and renewable energy.</t>
        </r>
        <r>
          <rPr>
            <sz val="8"/>
            <color indexed="81"/>
            <rFont val="Tahoma"/>
            <family val="2"/>
          </rPr>
          <t xml:space="preserve">
</t>
        </r>
      </text>
    </comment>
    <comment ref="AP4" authorId="0" shapeId="0" xr:uid="{00000000-0006-0000-0000-000004000000}">
      <text>
        <r>
          <rPr>
            <b/>
            <sz val="12"/>
            <color indexed="81"/>
            <rFont val="Tahoma"/>
            <family val="2"/>
          </rPr>
          <t xml:space="preserve">9.4 Transportation and service corridors.  </t>
        </r>
        <r>
          <rPr>
            <sz val="12"/>
            <color indexed="81"/>
            <rFont val="Tahoma"/>
            <family val="2"/>
          </rPr>
          <t xml:space="preserve">
Threats are from long, narrow transport corridors and the vehicles that use them including associated wildlife mortality.  
Includes roads and railroads; utility and service lines; shipping lines; and flight paths</t>
        </r>
        <r>
          <rPr>
            <sz val="8"/>
            <color indexed="81"/>
            <rFont val="Tahoma"/>
            <family val="2"/>
          </rPr>
          <t xml:space="preserve">
</t>
        </r>
      </text>
    </comment>
    <comment ref="AS4" authorId="0" shapeId="0" xr:uid="{00000000-0006-0000-0000-000005000000}">
      <text>
        <r>
          <rPr>
            <b/>
            <sz val="10"/>
            <color indexed="81"/>
            <rFont val="Tahoma"/>
            <family val="2"/>
          </rPr>
          <t xml:space="preserve">9.5 Biological resource use. </t>
        </r>
        <r>
          <rPr>
            <sz val="10"/>
            <color indexed="81"/>
            <rFont val="Tahoma"/>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r>
          <rPr>
            <sz val="8"/>
            <color indexed="81"/>
            <rFont val="Tahoma"/>
            <family val="2"/>
          </rPr>
          <t xml:space="preserve">
</t>
        </r>
      </text>
    </comment>
    <comment ref="AV4" authorId="0" shapeId="0" xr:uid="{00000000-0006-0000-0000-000006000000}">
      <text>
        <r>
          <rPr>
            <b/>
            <sz val="10"/>
            <color indexed="81"/>
            <rFont val="Tahoma"/>
            <family val="2"/>
          </rPr>
          <t xml:space="preserve">9.6 Human intrusions and disturbance.  </t>
        </r>
        <r>
          <rPr>
            <sz val="10"/>
            <color indexed="81"/>
            <rFont val="Tahoma"/>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r>
          <rPr>
            <sz val="8"/>
            <color indexed="81"/>
            <rFont val="Tahoma"/>
            <family val="2"/>
          </rPr>
          <t xml:space="preserve">
</t>
        </r>
      </text>
    </comment>
    <comment ref="AY4" authorId="0" shapeId="0" xr:uid="{00000000-0006-0000-0000-000007000000}">
      <text>
        <r>
          <rPr>
            <b/>
            <sz val="10"/>
            <color indexed="81"/>
            <rFont val="Tahoma"/>
            <family val="2"/>
          </rPr>
          <t xml:space="preserve">9.7  Natural system modifications.  </t>
        </r>
        <r>
          <rPr>
            <sz val="10"/>
            <color indexed="81"/>
            <rFont val="Tahoma"/>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r>
          <rPr>
            <sz val="8"/>
            <color indexed="81"/>
            <rFont val="Tahoma"/>
            <family val="2"/>
          </rPr>
          <t xml:space="preserve">
</t>
        </r>
      </text>
    </comment>
    <comment ref="BB4" authorId="0" shapeId="0" xr:uid="{00000000-0006-0000-0000-000008000000}">
      <text>
        <r>
          <rPr>
            <b/>
            <sz val="10"/>
            <color indexed="81"/>
            <rFont val="Tahoma"/>
            <family val="2"/>
          </rPr>
          <t xml:space="preserve">9.8  Invasive and other problematic species and genes.  </t>
        </r>
        <r>
          <rPr>
            <sz val="10"/>
            <color indexed="81"/>
            <rFont val="Tahoma"/>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r>
          <rPr>
            <sz val="8"/>
            <color indexed="81"/>
            <rFont val="Tahoma"/>
            <family val="2"/>
          </rPr>
          <t xml:space="preserve">
</t>
        </r>
      </text>
    </comment>
    <comment ref="BE4" authorId="0" shapeId="0" xr:uid="{00000000-0006-0000-0000-000009000000}">
      <text>
        <r>
          <rPr>
            <b/>
            <sz val="10"/>
            <color indexed="81"/>
            <rFont val="Tahoma"/>
            <family val="2"/>
          </rPr>
          <t xml:space="preserve">9.9  Pollution.  </t>
        </r>
        <r>
          <rPr>
            <sz val="10"/>
            <color indexed="81"/>
            <rFont val="Tahoma"/>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r>
          <rPr>
            <sz val="8"/>
            <color indexed="81"/>
            <rFont val="Tahoma"/>
            <family val="2"/>
          </rPr>
          <t xml:space="preserve">
</t>
        </r>
      </text>
    </comment>
    <comment ref="BH4" authorId="0" shapeId="0" xr:uid="{00000000-0006-0000-0000-00000A000000}">
      <text>
        <r>
          <rPr>
            <b/>
            <sz val="10"/>
            <color indexed="81"/>
            <rFont val="Tahoma"/>
            <family val="2"/>
          </rPr>
          <t xml:space="preserve">9.10  Climate change and severe weather.  </t>
        </r>
        <r>
          <rPr>
            <sz val="10"/>
            <color indexed="81"/>
            <rFont val="Tahoma"/>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r>
          <rPr>
            <sz val="8"/>
            <color indexed="81"/>
            <rFont val="Tahoma"/>
            <family val="2"/>
          </rPr>
          <t xml:space="preserve">
</t>
        </r>
      </text>
    </comment>
    <comment ref="BK4" authorId="0" shapeId="0" xr:uid="{00000000-0006-0000-0000-00000B000000}">
      <text>
        <r>
          <rPr>
            <b/>
            <sz val="10"/>
            <color indexed="81"/>
            <rFont val="Tahoma"/>
            <family val="2"/>
          </rPr>
          <t xml:space="preserve">9.11  Disease and pathogens. </t>
        </r>
        <r>
          <rPr>
            <sz val="10"/>
            <color indexed="81"/>
            <rFont val="Tahoma"/>
            <family val="2"/>
          </rPr>
          <t xml:space="preserve">
Bateria, viruses, protozoa, fungi, and parasites. Exotic or introduced pathogens.
Also includes Prion (non-viral, non-bacterial) disease and Zoonotic diseases. Species may serve as Hosts and reservoirs. </t>
        </r>
      </text>
    </comment>
    <comment ref="R5"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T5"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V5"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X5"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Z5"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B5"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D5"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R60" authorId="0" shapeId="0" xr:uid="{EFFA1225-3007-48EE-BAFD-5216AD60FF57}">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T60" authorId="0" shapeId="0" xr:uid="{83858B75-58D5-4EC3-BE3D-627FA60C19B2}">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V60" authorId="0" shapeId="0" xr:uid="{EECAF9A8-4089-47C7-BB4C-BF7EB194645C}">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X60" authorId="0" shapeId="0" xr:uid="{43BEFEBF-738F-49E7-AE99-FD88224998AA}">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Z60" authorId="0" shapeId="0" xr:uid="{965BCC4A-6796-481A-A75B-A9254980BC6F}">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B60" authorId="0" shapeId="0" xr:uid="{7C72A2D6-B4A9-4222-846B-EF808D4F6D26}">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D60" authorId="0" shapeId="0" xr:uid="{F11C8878-DFB9-4436-A454-FE198BEE09A3}">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S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V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Y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B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E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H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K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N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Q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T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W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I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L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M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N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O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P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Q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R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AZ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A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B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C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O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P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Q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R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S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T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<sst xmlns="http://schemas.openxmlformats.org/spreadsheetml/2006/main" count="5504" uniqueCount="413">
  <si>
    <r>
      <rPr>
        <b/>
        <sz val="13"/>
        <color rgb="FF000000"/>
        <rFont val="Calibri"/>
      </rPr>
      <t xml:space="preserve">2020 Addendum </t>
    </r>
    <r>
      <rPr>
        <b/>
        <sz val="13"/>
        <color rgb="FFFF0000"/>
        <rFont val="Calibri"/>
      </rPr>
      <t>Change</t>
    </r>
    <r>
      <rPr>
        <b/>
        <sz val="13"/>
        <color rgb="FF000000"/>
        <rFont val="Calibri"/>
      </rPr>
      <t xml:space="preserve"> 
(Add/Remove) </t>
    </r>
    <r>
      <rPr>
        <sz val="13"/>
        <color rgb="FF000000"/>
        <rFont val="Calibri"/>
      </rPr>
      <t>to SGCN List?</t>
    </r>
  </si>
  <si>
    <t>2015 - SGCN List</t>
  </si>
  <si>
    <r>
      <rPr>
        <b/>
        <sz val="13"/>
        <color rgb="FF000000"/>
        <rFont val="Calibri"/>
      </rPr>
      <t xml:space="preserve">2020 Addendum </t>
    </r>
    <r>
      <rPr>
        <b/>
        <sz val="13"/>
        <color rgb="FFFF0000"/>
        <rFont val="Calibri"/>
      </rPr>
      <t xml:space="preserve">Change 
</t>
    </r>
    <r>
      <rPr>
        <b/>
        <sz val="13"/>
        <color rgb="FF000000"/>
        <rFont val="Calibri"/>
      </rPr>
      <t xml:space="preserve">(Add/Remove) to </t>
    </r>
    <r>
      <rPr>
        <sz val="13"/>
        <color rgb="FF000000"/>
        <rFont val="Calibri"/>
      </rPr>
      <t xml:space="preserve">Knowledge Gap List? </t>
    </r>
  </si>
  <si>
    <t>2015 - Knowledge Gap List</t>
  </si>
  <si>
    <r>
      <rPr>
        <b/>
        <sz val="13"/>
        <color rgb="FF000000"/>
        <rFont val="Calibri"/>
      </rPr>
      <t xml:space="preserve">2020 Addendum </t>
    </r>
    <r>
      <rPr>
        <b/>
        <sz val="13"/>
        <color rgb="FFFF0000"/>
        <rFont val="Calibri"/>
      </rPr>
      <t xml:space="preserve">Change 
</t>
    </r>
    <r>
      <rPr>
        <b/>
        <sz val="13"/>
        <color rgb="FF000000"/>
        <rFont val="Calibri"/>
      </rPr>
      <t xml:space="preserve">(Add/Remove) to </t>
    </r>
    <r>
      <rPr>
        <sz val="13"/>
        <color rgb="FF000000"/>
        <rFont val="Calibri"/>
      </rPr>
      <t xml:space="preserve">Management Need/Concern List? </t>
    </r>
  </si>
  <si>
    <t>2015 - Management Needs/Concerns List</t>
  </si>
  <si>
    <t>Wildlife Action Plan 
Species Ranking Results</t>
  </si>
  <si>
    <r>
      <rPr>
        <b/>
        <sz val="15"/>
        <color theme="1"/>
        <rFont val="Calibri"/>
        <family val="2"/>
        <scheme val="minor"/>
      </rPr>
      <t xml:space="preserve">FRESHWATER MUSSELS
</t>
    </r>
    <r>
      <rPr>
        <b/>
        <i/>
        <sz val="15"/>
        <color theme="1"/>
        <rFont val="Calibri"/>
        <family val="2"/>
        <scheme val="minor"/>
      </rPr>
      <t xml:space="preserve">
2020 Species Reevaluation 
</t>
    </r>
    <r>
      <rPr>
        <b/>
        <i/>
        <sz val="15"/>
        <color rgb="FFFF0000"/>
        <rFont val="Calibri"/>
        <family val="2"/>
        <scheme val="minor"/>
      </rPr>
      <t>(Species Reevaluation and Threat metric score updates in RED)</t>
    </r>
  </si>
  <si>
    <t>Exotic?   Non-Native?</t>
  </si>
  <si>
    <t>SEAFWA Regional SGCN</t>
  </si>
  <si>
    <t xml:space="preserve">SGCN
Conservation Concern 
Cumulative Score
Threshold = </t>
  </si>
  <si>
    <t xml:space="preserve">Knowledge Gaps 
Cumulative Score
Threshold = </t>
  </si>
  <si>
    <t xml:space="preserve">Management Needs/ Concerns
 Cumulative Score
Threshold = </t>
  </si>
  <si>
    <r>
      <t xml:space="preserve">Current NC conservation protection status 
FEDERAL ESA LISTED 
E, T (a) or  C (d) = </t>
    </r>
    <r>
      <rPr>
        <b/>
        <sz val="9"/>
        <color rgb="FF7030A0"/>
        <rFont val="Calibri"/>
        <family val="2"/>
      </rPr>
      <t>PURPLE</t>
    </r>
    <r>
      <rPr>
        <sz val="9"/>
        <color indexed="8"/>
        <rFont val="Calibri"/>
        <family val="2"/>
      </rPr>
      <t xml:space="preserve">
STATE LISTED 
E (b) or T (C) or SC (e)  = </t>
    </r>
    <r>
      <rPr>
        <b/>
        <sz val="9"/>
        <color rgb="FF0070C0"/>
        <rFont val="Calibri"/>
        <family val="2"/>
      </rPr>
      <t>BLUE</t>
    </r>
  </si>
  <si>
    <r>
      <rPr>
        <b/>
        <u/>
        <sz val="12"/>
        <color rgb="FF000000"/>
        <rFont val="Calibri"/>
        <family val="2"/>
      </rPr>
      <t>RANGE-WIDE</t>
    </r>
    <r>
      <rPr>
        <u/>
        <sz val="12"/>
        <color indexed="8"/>
        <rFont val="Calibri"/>
        <family val="2"/>
      </rPr>
      <t xml:space="preserve">
</t>
    </r>
    <r>
      <rPr>
        <sz val="12"/>
        <color indexed="8"/>
        <rFont val="Calibri"/>
        <family val="2"/>
      </rPr>
      <t xml:space="preserve"> 
Estimated number of adults within the species’ range</t>
    </r>
  </si>
  <si>
    <r>
      <rPr>
        <b/>
        <u/>
        <sz val="12"/>
        <color rgb="FF000000"/>
        <rFont val="Calibri"/>
        <family val="2"/>
      </rPr>
      <t xml:space="preserve">RANGE-WIDE </t>
    </r>
    <r>
      <rPr>
        <sz val="12"/>
        <color indexed="8"/>
        <rFont val="Calibri"/>
        <family val="2"/>
      </rPr>
      <t xml:space="preserve">
Estimated area of distribution (range size)</t>
    </r>
  </si>
  <si>
    <r>
      <rPr>
        <b/>
        <u/>
        <sz val="12"/>
        <color rgb="FF000000"/>
        <rFont val="Calibri"/>
        <family val="2"/>
      </rPr>
      <t>RANGE-WIDE</t>
    </r>
    <r>
      <rPr>
        <u/>
        <sz val="12"/>
        <color indexed="8"/>
        <rFont val="Calibri"/>
        <family val="2"/>
      </rPr>
      <t xml:space="preserve"> 
</t>
    </r>
    <r>
      <rPr>
        <sz val="12"/>
        <color indexed="8"/>
        <rFont val="Calibri"/>
        <family val="2"/>
      </rPr>
      <t>Estimated % change in area occupied by the species?</t>
    </r>
  </si>
  <si>
    <r>
      <rPr>
        <b/>
        <u/>
        <sz val="12"/>
        <color rgb="FF000000"/>
        <rFont val="Calibri"/>
        <family val="2"/>
      </rPr>
      <t xml:space="preserve">North Carolina </t>
    </r>
    <r>
      <rPr>
        <u/>
        <sz val="12"/>
        <color indexed="8"/>
        <rFont val="Calibri"/>
        <family val="2"/>
      </rPr>
      <t xml:space="preserve"> </t>
    </r>
    <r>
      <rPr>
        <sz val="12"/>
        <color indexed="8"/>
        <rFont val="Calibri"/>
        <family val="2"/>
      </rPr>
      <t xml:space="preserve">
Estimated number of adults within North Carolina?</t>
    </r>
  </si>
  <si>
    <r>
      <rPr>
        <b/>
        <u/>
        <sz val="12"/>
        <color rgb="FF000000"/>
        <rFont val="Calibri"/>
        <family val="2"/>
      </rPr>
      <t>North Carolina</t>
    </r>
    <r>
      <rPr>
        <u/>
        <sz val="12"/>
        <color indexed="8"/>
        <rFont val="Calibri"/>
        <family val="2"/>
      </rPr>
      <t xml:space="preserve">  </t>
    </r>
    <r>
      <rPr>
        <sz val="12"/>
        <color indexed="8"/>
        <rFont val="Calibri"/>
        <family val="2"/>
      </rPr>
      <t xml:space="preserve">
Estimated range size for the species in North Carolina?</t>
    </r>
  </si>
  <si>
    <r>
      <rPr>
        <b/>
        <u/>
        <sz val="12"/>
        <color rgb="FF000000"/>
        <rFont val="Calibri"/>
        <family val="2"/>
      </rPr>
      <t xml:space="preserve">North Carolina  </t>
    </r>
    <r>
      <rPr>
        <sz val="12"/>
        <color indexed="8"/>
        <rFont val="Calibri"/>
        <family val="2"/>
      </rPr>
      <t xml:space="preserve">
Estimated short-term population trend for the species in North Carolina? </t>
    </r>
  </si>
  <si>
    <r>
      <rPr>
        <b/>
        <u/>
        <sz val="11"/>
        <color rgb="FF000000"/>
        <rFont val="Calibri"/>
        <family val="2"/>
      </rPr>
      <t xml:space="preserve">North Carolina </t>
    </r>
    <r>
      <rPr>
        <sz val="11"/>
        <color indexed="8"/>
        <rFont val="Calibri"/>
        <family val="2"/>
      </rPr>
      <t xml:space="preserve">
Known or suspected to concentrate or aggregate (or by its rarity is concentrated) in North Carolina?</t>
    </r>
  </si>
  <si>
    <t>Conservation Concerns 
Metrics 1 - 8 
SCORE</t>
  </si>
  <si>
    <t>1 = Unknown
0 = None</t>
  </si>
  <si>
    <r>
      <rPr>
        <b/>
        <sz val="12"/>
        <color indexed="8"/>
        <rFont val="Calibri"/>
        <family val="2"/>
      </rPr>
      <t xml:space="preserve">a =  SCOPE: How much of the population is affected?
</t>
    </r>
    <r>
      <rPr>
        <sz val="12"/>
        <color indexed="8"/>
        <rFont val="Calibri"/>
        <family val="2"/>
      </rPr>
      <t xml:space="preserve">(a) </t>
    </r>
    <r>
      <rPr>
        <u/>
        <sz val="12"/>
        <color indexed="8"/>
        <rFont val="Calibri"/>
        <family val="2"/>
      </rPr>
      <t>Pervasive</t>
    </r>
    <r>
      <rPr>
        <sz val="12"/>
        <color indexed="8"/>
        <rFont val="Calibri"/>
        <family val="2"/>
      </rPr>
      <t xml:space="preserve">   Affects all or most (71-100%) of the total population or occurrences
(b) </t>
    </r>
    <r>
      <rPr>
        <u/>
        <sz val="12"/>
        <color indexed="8"/>
        <rFont val="Calibri"/>
        <family val="2"/>
      </rPr>
      <t>Large</t>
    </r>
    <r>
      <rPr>
        <sz val="12"/>
        <color indexed="8"/>
        <rFont val="Calibri"/>
        <family val="2"/>
      </rPr>
      <t xml:space="preserve">    </t>
    </r>
    <r>
      <rPr>
        <u/>
        <sz val="12"/>
        <color indexed="8"/>
        <rFont val="Calibri"/>
        <family val="2"/>
      </rPr>
      <t xml:space="preserve"> </t>
    </r>
    <r>
      <rPr>
        <sz val="12"/>
        <color indexed="8"/>
        <rFont val="Calibri"/>
        <family val="2"/>
      </rPr>
      <t xml:space="preserve">Affects much (31-70%) of the total population or occurrences
(c) </t>
    </r>
    <r>
      <rPr>
        <u/>
        <sz val="12"/>
        <color indexed="8"/>
        <rFont val="Calibri"/>
        <family val="2"/>
      </rPr>
      <t>Restricted</t>
    </r>
    <r>
      <rPr>
        <sz val="12"/>
        <color indexed="8"/>
        <rFont val="Calibri"/>
        <family val="2"/>
      </rPr>
      <t xml:space="preserve">    Affects some (11-30%) of the total population or occurrences
(d) </t>
    </r>
    <r>
      <rPr>
        <u/>
        <sz val="12"/>
        <color indexed="8"/>
        <rFont val="Calibri"/>
        <family val="2"/>
      </rPr>
      <t>Small</t>
    </r>
    <r>
      <rPr>
        <sz val="12"/>
        <color indexed="8"/>
        <rFont val="Calibri"/>
        <family val="2"/>
      </rPr>
      <t xml:space="preserve">    Affects a small (1-10%) proportion of the total population or occurrences
(e) </t>
    </r>
    <r>
      <rPr>
        <u/>
        <sz val="12"/>
        <color indexed="8"/>
        <rFont val="Calibri"/>
        <family val="2"/>
      </rPr>
      <t>Unknown</t>
    </r>
    <r>
      <rPr>
        <sz val="12"/>
        <color indexed="8"/>
        <rFont val="Calibri"/>
        <family val="2"/>
      </rPr>
      <t xml:space="preserve">    There is insufficient information to determine the scope of threats
(f) None </t>
    </r>
  </si>
  <si>
    <r>
      <rPr>
        <b/>
        <sz val="12"/>
        <color indexed="8"/>
        <rFont val="Calibri"/>
        <family val="2"/>
      </rPr>
      <t xml:space="preserve">b  =  SEVERITY: How bad is the impact to the population?
</t>
    </r>
    <r>
      <rPr>
        <sz val="12"/>
        <color indexed="8"/>
        <rFont val="Calibri"/>
        <family val="2"/>
      </rPr>
      <t xml:space="preserve">(a)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</si>
  <si>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t>Threats
 Scope &amp; Severity 
Metrics 
9.1  -  9.11 
Score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</si>
  <si>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</si>
  <si>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</si>
  <si>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</si>
  <si>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</si>
  <si>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</si>
  <si>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</si>
  <si>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r>
      <rPr>
        <b/>
        <sz val="9"/>
        <color rgb="FF000000"/>
        <rFont val="Calibri"/>
        <family val="2"/>
      </rPr>
      <t>MEDIUM</t>
    </r>
    <r>
      <rPr>
        <b/>
        <sz val="10"/>
        <color indexed="8"/>
        <rFont val="Calibri"/>
        <family val="2"/>
      </rPr>
      <t xml:space="preserve">
Priority
5 - 8</t>
    </r>
  </si>
  <si>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</si>
  <si>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</si>
  <si>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</si>
  <si>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</si>
  <si>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</si>
  <si>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</si>
  <si>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</si>
  <si>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</si>
  <si>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</si>
  <si>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</si>
  <si>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</si>
  <si>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</si>
  <si>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</si>
  <si>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</si>
  <si>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</si>
  <si>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</si>
  <si>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</si>
  <si>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</si>
  <si>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</si>
  <si>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</si>
  <si>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r>
      <t xml:space="preserve">FINAL DRAFT </t>
    </r>
    <r>
      <rPr>
        <i/>
        <sz val="12"/>
        <rFont val="Calibri"/>
        <family val="2"/>
        <scheme val="minor"/>
      </rPr>
      <t>V.1</t>
    </r>
  </si>
  <si>
    <t>9.1 
Residential &amp; commercial development</t>
  </si>
  <si>
    <t>9.2 
Agriculture &amp; Aquaculture</t>
  </si>
  <si>
    <t>9.3 
Energy production &amp; mining</t>
  </si>
  <si>
    <t>9.4 
Transportation &amp; service corridors</t>
  </si>
  <si>
    <t>9.5 
Biological resource use</t>
  </si>
  <si>
    <r>
      <rPr>
        <b/>
        <sz val="12"/>
        <color rgb="FF000000"/>
        <rFont val="Calibri"/>
        <family val="2"/>
      </rPr>
      <t xml:space="preserve">9.6 </t>
    </r>
    <r>
      <rPr>
        <b/>
        <sz val="12"/>
        <color indexed="8"/>
        <rFont val="Calibri"/>
        <family val="2"/>
      </rPr>
      <t xml:space="preserve">
Human intrusions &amp; disturbance</t>
    </r>
  </si>
  <si>
    <t>9.7 
Natural system modifications</t>
  </si>
  <si>
    <r>
      <rPr>
        <b/>
        <sz val="12"/>
        <color rgb="FF000000"/>
        <rFont val="Calibri"/>
        <family val="2"/>
      </rPr>
      <t xml:space="preserve">9.8 
</t>
    </r>
    <r>
      <rPr>
        <b/>
        <sz val="10"/>
        <color rgb="FF000000"/>
        <rFont val="Calibri"/>
        <family val="2"/>
      </rPr>
      <t>Invasives, problematic species &amp; genes</t>
    </r>
  </si>
  <si>
    <t>9.9 
Pollution</t>
  </si>
  <si>
    <r>
      <rPr>
        <b/>
        <sz val="12"/>
        <color rgb="FF000000"/>
        <rFont val="Calibri"/>
        <family val="2"/>
      </rPr>
      <t xml:space="preserve">9.10 </t>
    </r>
    <r>
      <rPr>
        <b/>
        <sz val="12"/>
        <color indexed="8"/>
        <rFont val="Calibri"/>
        <family val="2"/>
      </rPr>
      <t xml:space="preserve">
</t>
    </r>
    <r>
      <rPr>
        <b/>
        <sz val="11"/>
        <color rgb="FF000000"/>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</si>
  <si>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</si>
  <si>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</si>
  <si>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</si>
  <si>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</si>
  <si>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</si>
  <si>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</si>
  <si>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</si>
  <si>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</si>
  <si>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</si>
  <si>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</si>
  <si>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</si>
  <si>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</si>
  <si>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</si>
  <si>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</si>
  <si>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</si>
  <si>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</si>
  <si>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</si>
  <si>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</si>
  <si>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</si>
  <si>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</si>
  <si>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</si>
  <si>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</si>
  <si>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</si>
  <si>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</si>
  <si>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</si>
  <si>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</si>
  <si>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</si>
  <si>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</si>
  <si>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</si>
  <si>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</si>
  <si>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</si>
  <si>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</si>
  <si>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</si>
  <si>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</si>
  <si>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</si>
  <si>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</si>
  <si>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</si>
  <si>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</si>
  <si>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</si>
  <si>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</si>
  <si>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</si>
  <si>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</si>
  <si>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</si>
  <si>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</si>
  <si>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</si>
  <si>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</si>
  <si>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Common Name</t>
  </si>
  <si>
    <t>Scientific Name</t>
  </si>
  <si>
    <t>Family</t>
  </si>
  <si>
    <t>Population</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</si>
  <si>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</si>
  <si>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</si>
  <si>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</si>
  <si>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</si>
  <si>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</si>
  <si>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</si>
  <si>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</si>
  <si>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</si>
  <si>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</si>
  <si>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</si>
  <si>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</si>
  <si>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</si>
  <si>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</si>
  <si>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</si>
  <si>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</si>
  <si>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</si>
  <si>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</si>
  <si>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</si>
  <si>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</si>
  <si>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</si>
  <si>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t>
  </si>
  <si>
    <t>Remove</t>
  </si>
  <si>
    <t>a freshwater bivalve</t>
  </si>
  <si>
    <t>Alasmidonta sp. 2</t>
  </si>
  <si>
    <t>Unionidae</t>
  </si>
  <si>
    <t>N</t>
  </si>
  <si>
    <t>f</t>
  </si>
  <si>
    <t>c - e</t>
  </si>
  <si>
    <t>b - c</t>
  </si>
  <si>
    <t>e</t>
  </si>
  <si>
    <t>a</t>
  </si>
  <si>
    <t>b</t>
  </si>
  <si>
    <t>d - e</t>
  </si>
  <si>
    <t>c - d</t>
  </si>
  <si>
    <t>c</t>
  </si>
  <si>
    <t>d - f</t>
  </si>
  <si>
    <t>a - c</t>
  </si>
  <si>
    <t>b - f</t>
  </si>
  <si>
    <t>c - f</t>
  </si>
  <si>
    <t>a - b</t>
  </si>
  <si>
    <t>b - e</t>
  </si>
  <si>
    <t>(BKJ) Uwharries species?</t>
  </si>
  <si>
    <t>Alewife Floater</t>
  </si>
  <si>
    <t>Anodonta [= Utterbackiana] implicata</t>
  </si>
  <si>
    <t>f - h</t>
  </si>
  <si>
    <t>e - g</t>
  </si>
  <si>
    <t>a - f</t>
  </si>
  <si>
    <t>a - e</t>
  </si>
  <si>
    <t>Appalachian Elktoe</t>
  </si>
  <si>
    <t>Alasmidonta raveneliana</t>
  </si>
  <si>
    <t>d</t>
  </si>
  <si>
    <t>g</t>
  </si>
  <si>
    <t>Asian Clam</t>
  </si>
  <si>
    <t>Corbicula fluminea</t>
  </si>
  <si>
    <t>Cyrenidae</t>
  </si>
  <si>
    <t>Y</t>
  </si>
  <si>
    <t>h</t>
  </si>
  <si>
    <t>g - h</t>
  </si>
  <si>
    <t>ex</t>
  </si>
  <si>
    <t>e - f</t>
  </si>
  <si>
    <t>Atlantic Pigtoe</t>
  </si>
  <si>
    <t>Fusconaia masoni</t>
  </si>
  <si>
    <t>a - d</t>
  </si>
  <si>
    <t>(BKJ) Proposed for federal listing</t>
  </si>
  <si>
    <t>Atlantic Spike</t>
  </si>
  <si>
    <t>Elliptio producta</t>
  </si>
  <si>
    <r>
      <t>(BKJ) Should be combined with</t>
    </r>
    <r>
      <rPr>
        <i/>
        <sz val="11"/>
        <color theme="1"/>
        <rFont val="Calibri"/>
        <family val="2"/>
        <scheme val="minor"/>
      </rPr>
      <t xml:space="preserve"> Elliptio angustata</t>
    </r>
  </si>
  <si>
    <t>Barrel Floater</t>
  </si>
  <si>
    <t>Anodonta [= Utterbackiana] couperiana</t>
  </si>
  <si>
    <t>Brook Floater</t>
  </si>
  <si>
    <t>Alasmidonta varicosa</t>
  </si>
  <si>
    <t>Cape Fear Spike</t>
  </si>
  <si>
    <t>Elliptio marsupiobesa</t>
  </si>
  <si>
    <t>Carolina Creekshell</t>
  </si>
  <si>
    <t>Villosa vaughaniana</t>
  </si>
  <si>
    <t>Carolina Heelsplitter</t>
  </si>
  <si>
    <t>Lasmigona decorata</t>
  </si>
  <si>
    <t>Carolina Lance</t>
  </si>
  <si>
    <t>Elliptio angustata</t>
  </si>
  <si>
    <r>
      <t xml:space="preserve">(BKJ) Should be combined with </t>
    </r>
    <r>
      <rPr>
        <i/>
        <sz val="11"/>
        <color theme="1"/>
        <rFont val="Calibri"/>
        <family val="2"/>
        <scheme val="minor"/>
      </rPr>
      <t>Elliptio producta</t>
    </r>
  </si>
  <si>
    <t>Carolina Slabshell</t>
  </si>
  <si>
    <t>Elliptio congaraea</t>
  </si>
  <si>
    <t>g-h</t>
  </si>
  <si>
    <t>f-g</t>
  </si>
  <si>
    <t>c-e</t>
  </si>
  <si>
    <t>b - d</t>
  </si>
  <si>
    <t>Chameleon Lampmussel</t>
  </si>
  <si>
    <t>Lampsilis sp. 2</t>
  </si>
  <si>
    <t>d - g</t>
  </si>
  <si>
    <t>*Add</t>
  </si>
  <si>
    <t>Creeper</t>
  </si>
  <si>
    <t>Strophitus undulatus</t>
  </si>
  <si>
    <t>c - g</t>
  </si>
  <si>
    <t>Dwarf Wedgemussel</t>
  </si>
  <si>
    <t>Alasmidonta heterodon</t>
  </si>
  <si>
    <t>f - g</t>
  </si>
  <si>
    <t>Eastern Creekshell</t>
  </si>
  <si>
    <t>Villosa delumbis</t>
  </si>
  <si>
    <t>Eastern Elliptio</t>
  </si>
  <si>
    <t>Elliptio complanata</t>
  </si>
  <si>
    <t>Eastern Floater</t>
  </si>
  <si>
    <t>Pyganodon cataracta</t>
  </si>
  <si>
    <t>Eastern Lampmussel</t>
  </si>
  <si>
    <t>Lampsilis radiata</t>
  </si>
  <si>
    <t>Eastern Pondmussel</t>
  </si>
  <si>
    <t>Ligumia nasuta</t>
  </si>
  <si>
    <t>Eastern Rainbow</t>
  </si>
  <si>
    <t>Villosa modioliformis</t>
  </si>
  <si>
    <t>Neuse R.</t>
  </si>
  <si>
    <t>Florida Pondhorn</t>
  </si>
  <si>
    <t>Uniomerus carolinianus</t>
  </si>
  <si>
    <t>Giant Floater</t>
  </si>
  <si>
    <t>Pyganodon grandis</t>
  </si>
  <si>
    <t>Exotic in Atlantic Slope</t>
  </si>
  <si>
    <t>(BKJ) Exotic note added</t>
  </si>
  <si>
    <t>New</t>
  </si>
  <si>
    <t>Green Floater</t>
  </si>
  <si>
    <t>Lasmigona subviridis</t>
  </si>
  <si>
    <t>b - g</t>
  </si>
  <si>
    <t>James Spinymussel</t>
  </si>
  <si>
    <t>Elliptio [= Parvaspina = Pleurobema] collina</t>
  </si>
  <si>
    <t>Lilliput</t>
  </si>
  <si>
    <t>Toxolasma parvum</t>
  </si>
  <si>
    <t>Littlewing Pearlymussel</t>
  </si>
  <si>
    <t>Pegias fabula</t>
  </si>
  <si>
    <t>Longsolid</t>
  </si>
  <si>
    <t>Fusconaia subrotunda</t>
  </si>
  <si>
    <t>Northern Lance</t>
  </si>
  <si>
    <t>Elliptio fisheriana</t>
  </si>
  <si>
    <t>Notched Rainbow</t>
  </si>
  <si>
    <t>Villosa constricta</t>
  </si>
  <si>
    <t>Paper Pondshell</t>
  </si>
  <si>
    <t>Utterbackia imbecillis</t>
  </si>
  <si>
    <t>Pink Heelsplitter</t>
  </si>
  <si>
    <t>Potamilus alatus</t>
  </si>
  <si>
    <t>Pod Lance</t>
  </si>
  <si>
    <t>Elliptio folliculata</t>
  </si>
  <si>
    <t>Purple Wartyback</t>
  </si>
  <si>
    <t>Cyclonaias tuberculata</t>
  </si>
  <si>
    <t>Rainbow</t>
  </si>
  <si>
    <t>Villosa iris</t>
  </si>
  <si>
    <t>Rayed Pink Fatmucket</t>
  </si>
  <si>
    <t>Lampsilis splendida</t>
  </si>
  <si>
    <t>Roanoke Slabshell</t>
  </si>
  <si>
    <t>Elliptio roanokensis</t>
  </si>
  <si>
    <t>e - h</t>
  </si>
  <si>
    <t>Savannah Lilliput</t>
  </si>
  <si>
    <t>Toxolasma pullus</t>
  </si>
  <si>
    <t>Slippershell Mussel</t>
  </si>
  <si>
    <t>Alasmidonta viridis</t>
  </si>
  <si>
    <t>Spike</t>
  </si>
  <si>
    <t>Elliptio [= Eurynia] dilatata</t>
  </si>
  <si>
    <t>Tar River Spinymussel</t>
  </si>
  <si>
    <t>Elliptio [= Parvaspina] steinstansana</t>
  </si>
  <si>
    <t>Tennessee Clubshell</t>
  </si>
  <si>
    <t>Pleurobema oviforme</t>
  </si>
  <si>
    <t>Tennessee Pigtoe</t>
  </si>
  <si>
    <t>Pleuronaia barnesiana</t>
  </si>
  <si>
    <t>Tidewater Mucket</t>
  </si>
  <si>
    <t>Leptodea ochracea</t>
  </si>
  <si>
    <t>Triangle Floater</t>
  </si>
  <si>
    <t>Alasmidonta undulata</t>
  </si>
  <si>
    <t>Variable Spike</t>
  </si>
  <si>
    <t>Elliptio icterina</t>
  </si>
  <si>
    <t>Waccamaw Fatmucket</t>
  </si>
  <si>
    <t>Lampsilis fullerkati</t>
  </si>
  <si>
    <r>
      <t xml:space="preserve">(BKJ) Part of </t>
    </r>
    <r>
      <rPr>
        <i/>
        <sz val="11"/>
        <color theme="1"/>
        <rFont val="Calibri"/>
        <family val="2"/>
        <scheme val="minor"/>
      </rPr>
      <t>Lampsilis radiata</t>
    </r>
    <r>
      <rPr>
        <sz val="11"/>
        <color theme="1"/>
        <rFont val="Calibri"/>
        <family val="2"/>
        <scheme val="minor"/>
      </rPr>
      <t>, but still important to manage lake form.</t>
    </r>
  </si>
  <si>
    <t>Waccamaw Spike</t>
  </si>
  <si>
    <t>Elliptio waccamawensis</t>
  </si>
  <si>
    <t>Lake Waccamaw form</t>
  </si>
  <si>
    <r>
      <t xml:space="preserve">(BKJ) Part of </t>
    </r>
    <r>
      <rPr>
        <i/>
        <sz val="11"/>
        <color theme="1"/>
        <rFont val="Calibri"/>
        <family val="2"/>
        <scheme val="minor"/>
      </rPr>
      <t>Elliptio congaraea</t>
    </r>
    <r>
      <rPr>
        <sz val="11"/>
        <color theme="1"/>
        <rFont val="Calibri"/>
        <family val="2"/>
        <scheme val="minor"/>
      </rPr>
      <t>, but still important to manage lake form</t>
    </r>
  </si>
  <si>
    <t>Wavyrayed Lampmussel</t>
  </si>
  <si>
    <t>Lampsilis fasciola</t>
  </si>
  <si>
    <t>Yellow Lampmussel</t>
  </si>
  <si>
    <t>Lampsilis cariosa</t>
  </si>
  <si>
    <t>Yellow Lance</t>
  </si>
  <si>
    <t>Elliptio lanceolata</t>
  </si>
  <si>
    <t xml:space="preserve"># Species in Evaluation = </t>
  </si>
  <si>
    <t>Cumulative Score
Threshold = 78</t>
  </si>
  <si>
    <t>Cumulative Score
Threshold = 26</t>
  </si>
  <si>
    <t>Cumulative Score
Threshold = 22</t>
  </si>
  <si>
    <t># Sp Changes</t>
  </si>
  <si>
    <t># Sp per Category</t>
  </si>
  <si>
    <t>Score</t>
  </si>
  <si>
    <t>FRESHWATER MUSSELS 
Taxa Team Evaluation Results</t>
  </si>
  <si>
    <t>Species of Greatest Conservation Need (SGCN)</t>
  </si>
  <si>
    <t>Knowledge Gap Priority</t>
  </si>
  <si>
    <t>Management Priority</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</si>
  <si>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</si>
  <si>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</si>
  <si>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</si>
  <si>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</si>
  <si>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</si>
  <si>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</si>
  <si>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</si>
  <si>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</si>
  <si>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 = Unknown
0 = None</t>
  </si>
  <si>
    <r>
      <rPr>
        <b/>
        <sz val="8"/>
        <color indexed="8"/>
        <rFont val="Calibri"/>
        <family val="2"/>
      </rPr>
      <t xml:space="preserve">SCOPE 
</t>
    </r>
    <r>
      <rPr>
        <sz val="8"/>
        <color indexed="8"/>
        <rFont val="Calibri"/>
        <family val="2"/>
      </rPr>
      <t xml:space="preserve">(a) </t>
    </r>
    <r>
      <rPr>
        <u/>
        <sz val="8"/>
        <color indexed="8"/>
        <rFont val="Calibri"/>
        <family val="2"/>
      </rPr>
      <t>Pervasive</t>
    </r>
    <r>
      <rPr>
        <sz val="8"/>
        <color indexed="8"/>
        <rFont val="Calibri"/>
        <family val="2"/>
      </rPr>
      <t xml:space="preserve">   Affects all or most (71-100%) of the total population or occurrences
(b) </t>
    </r>
    <r>
      <rPr>
        <u/>
        <sz val="8"/>
        <color indexed="8"/>
        <rFont val="Calibri"/>
        <family val="2"/>
      </rPr>
      <t>Large</t>
    </r>
    <r>
      <rPr>
        <sz val="8"/>
        <color indexed="8"/>
        <rFont val="Calibri"/>
        <family val="2"/>
      </rPr>
      <t xml:space="preserve">    </t>
    </r>
    <r>
      <rPr>
        <u/>
        <sz val="8"/>
        <color indexed="8"/>
        <rFont val="Calibri"/>
        <family val="2"/>
      </rPr>
      <t xml:space="preserve"> </t>
    </r>
    <r>
      <rPr>
        <sz val="8"/>
        <color indexed="8"/>
        <rFont val="Calibri"/>
        <family val="2"/>
      </rPr>
      <t xml:space="preserve">Affects much (31-70%) of the total population or occurrences
(c) </t>
    </r>
    <r>
      <rPr>
        <u/>
        <sz val="8"/>
        <color indexed="8"/>
        <rFont val="Calibri"/>
        <family val="2"/>
      </rPr>
      <t>Restricted</t>
    </r>
    <r>
      <rPr>
        <sz val="8"/>
        <color indexed="8"/>
        <rFont val="Calibri"/>
        <family val="2"/>
      </rPr>
      <t xml:space="preserve">    Affects some (11-30%) of the total population or occurrences
(d) </t>
    </r>
    <r>
      <rPr>
        <u/>
        <sz val="8"/>
        <color indexed="8"/>
        <rFont val="Calibri"/>
        <family val="2"/>
      </rPr>
      <t>Small</t>
    </r>
    <r>
      <rPr>
        <sz val="8"/>
        <color indexed="8"/>
        <rFont val="Calibri"/>
        <family val="2"/>
      </rPr>
      <t xml:space="preserve">    Affects a small (1-10%) proportion of the total population or occurrences
(e) </t>
    </r>
    <r>
      <rPr>
        <u/>
        <sz val="8"/>
        <color indexed="8"/>
        <rFont val="Calibri"/>
        <family val="2"/>
      </rPr>
      <t>Unknown</t>
    </r>
    <r>
      <rPr>
        <sz val="8"/>
        <color indexed="8"/>
        <rFont val="Calibri"/>
        <family val="2"/>
      </rPr>
      <t xml:space="preserve">    There is insufficient information to determine the scope of threats
(f) None </t>
    </r>
  </si>
  <si>
    <r>
      <rPr>
        <b/>
        <sz val="8"/>
        <color indexed="8"/>
        <rFont val="Calibri"/>
        <family val="2"/>
      </rPr>
      <t xml:space="preserve">SEVERITY 
</t>
    </r>
    <r>
      <rPr>
        <sz val="8"/>
        <color indexed="8"/>
        <rFont val="Calibri"/>
        <family val="2"/>
      </rPr>
      <t xml:space="preserve">(a) </t>
    </r>
    <r>
      <rPr>
        <u/>
        <sz val="8"/>
        <color indexed="8"/>
        <rFont val="Calibri"/>
        <family val="2"/>
      </rPr>
      <t xml:space="preserve">Extreme </t>
    </r>
    <r>
      <rPr>
        <sz val="8"/>
        <color indexed="8"/>
        <rFont val="Calibri"/>
        <family val="2"/>
      </rPr>
      <t xml:space="preserve">   Likely to destroy or eliminate occurrences, or reduce the population 71-100%
(b) </t>
    </r>
    <r>
      <rPr>
        <u/>
        <sz val="8"/>
        <color indexed="8"/>
        <rFont val="Calibri"/>
        <family val="2"/>
      </rPr>
      <t xml:space="preserve">Serious </t>
    </r>
    <r>
      <rPr>
        <sz val="8"/>
        <color indexed="8"/>
        <rFont val="Calibri"/>
        <family val="2"/>
      </rPr>
      <t xml:space="preserve">   Likely to seriously degrade/reduce affected occurrences or habitat or reduce the population 31-70%
(c) </t>
    </r>
    <r>
      <rPr>
        <u/>
        <sz val="8"/>
        <color indexed="8"/>
        <rFont val="Calibri"/>
        <family val="2"/>
      </rPr>
      <t xml:space="preserve">Moderate </t>
    </r>
    <r>
      <rPr>
        <sz val="8"/>
        <color indexed="8"/>
        <rFont val="Calibri"/>
        <family val="2"/>
      </rPr>
      <t xml:space="preserve">   Likely to moderately degrade/reduce affected occurrences or habitat or reduce the population 11-30%
(d) </t>
    </r>
    <r>
      <rPr>
        <u/>
        <sz val="8"/>
        <color indexed="8"/>
        <rFont val="Calibri"/>
        <family val="2"/>
      </rPr>
      <t xml:space="preserve">Slight </t>
    </r>
    <r>
      <rPr>
        <sz val="8"/>
        <color indexed="8"/>
        <rFont val="Calibri"/>
        <family val="2"/>
      </rPr>
      <t xml:space="preserve">   Likely to only slightly degrade/reduce affected occurrences or habitat, or reduce the population 1-10%
(e) </t>
    </r>
    <r>
      <rPr>
        <u/>
        <sz val="8"/>
        <color indexed="8"/>
        <rFont val="Calibri"/>
        <family val="2"/>
      </rPr>
      <t xml:space="preserve">Unknown </t>
    </r>
    <r>
      <rPr>
        <sz val="8"/>
        <color indexed="8"/>
        <rFont val="Calibri"/>
        <family val="2"/>
      </rPr>
      <t xml:space="preserve">   There is insufficient information to determine the severity of threats
(f) None </t>
    </r>
  </si>
  <si>
    <r>
      <t xml:space="preserve">
</t>
    </r>
    <r>
      <rPr>
        <b/>
        <u/>
        <sz val="11"/>
        <color indexed="8"/>
        <rFont val="Calibri"/>
        <family val="2"/>
      </rPr>
      <t>Importance of the threat category as a research topic for a species:</t>
    </r>
  </si>
  <si>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</si>
  <si>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</si>
  <si>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</si>
  <si>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</si>
  <si>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</si>
  <si>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</si>
  <si>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</si>
  <si>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</si>
  <si>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</si>
  <si>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</si>
  <si>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</si>
  <si>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</si>
  <si>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</si>
  <si>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</si>
  <si>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</si>
  <si>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</si>
  <si>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</si>
  <si>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</si>
  <si>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</si>
  <si>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</si>
  <si>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</si>
  <si>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</si>
  <si>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</si>
  <si>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</si>
  <si>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</si>
  <si>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</si>
  <si>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Exotic or Nonnative ?</t>
  </si>
  <si>
    <t>Metric 1</t>
  </si>
  <si>
    <t>Federal Listing Status</t>
  </si>
  <si>
    <t>State Listing Status</t>
  </si>
  <si>
    <t>Metric 9.01 (a) Scope</t>
  </si>
  <si>
    <t>Metric 9.01 (b) Severity</t>
  </si>
  <si>
    <t>THREAT 9.01 SCORE</t>
  </si>
  <si>
    <t>Metric 9.02 (a) Scope</t>
  </si>
  <si>
    <t>Metric 9.02 (b) Severity</t>
  </si>
  <si>
    <t>THREAT Metric 9.02</t>
  </si>
  <si>
    <t>Metric 9.03 (a) Scope</t>
  </si>
  <si>
    <t>Metric 9.03 (b) Severity</t>
  </si>
  <si>
    <t>THREAT Metric 9.03</t>
  </si>
  <si>
    <t>Metric 9.04 (a) Scope</t>
  </si>
  <si>
    <t>Metric 9.04 (b) Severity</t>
  </si>
  <si>
    <t>THREAT Metric 9.04</t>
  </si>
  <si>
    <t>Metric 9.05 (a) Scope</t>
  </si>
  <si>
    <t>Metric 9.05 (b) Severity</t>
  </si>
  <si>
    <t>THREAT Metric 9.05</t>
  </si>
  <si>
    <t>Metric 9.06 (a) Scope</t>
  </si>
  <si>
    <t>Metric 9.06 (b) Severity</t>
  </si>
  <si>
    <t>THREAT Metric 9.06</t>
  </si>
  <si>
    <t>Metric 9.07 (a) Scope</t>
  </si>
  <si>
    <t>Metric 9.07 (b) Severity</t>
  </si>
  <si>
    <t>THREAT Metric 9.07</t>
  </si>
  <si>
    <t>Metric 9.08 (a) Scope</t>
  </si>
  <si>
    <t>Metric 9.08 (b) Severity</t>
  </si>
  <si>
    <t>THREAT Metric 9.08</t>
  </si>
  <si>
    <t>Metric 9.09 (a) Scope</t>
  </si>
  <si>
    <t>Metric 9.09 (b) Severity</t>
  </si>
  <si>
    <t>THREAT Metric 9.09</t>
  </si>
  <si>
    <t>Metric 9.10 (a) Scope</t>
  </si>
  <si>
    <t>Metric 9.10 (b) Severity</t>
  </si>
  <si>
    <t>THREAT Metric 9.10</t>
  </si>
  <si>
    <t>Metric 9.11 (a) Scope</t>
  </si>
  <si>
    <t>Metric 9.11 (b) Severity</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</si>
  <si>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</si>
  <si>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</si>
  <si>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</si>
  <si>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</si>
  <si>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</si>
  <si>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</si>
  <si>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</si>
  <si>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</si>
  <si>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</si>
  <si>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</si>
  <si>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</si>
  <si>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</si>
  <si>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E</t>
  </si>
  <si>
    <t>Threats info from draft "NC Ecosystem Response to Climate Change: DENR Assessment of Effects and Adaptation Measures - Coastal Plain Large River Communities"</t>
  </si>
  <si>
    <t>T</t>
  </si>
  <si>
    <t>Threats info from draft "NC Ecosystem Response to Climate Change: DENR Assessment of Effects and Adaptation Measures - Piedmont Small River Communities"</t>
  </si>
  <si>
    <r>
      <t xml:space="preserve">From 12/17/2013 taxa team meeting, </t>
    </r>
    <r>
      <rPr>
        <sz val="11"/>
        <color indexed="10"/>
        <rFont val="Calibri"/>
        <family val="2"/>
      </rPr>
      <t>combined</t>
    </r>
    <r>
      <rPr>
        <sz val="11"/>
        <color theme="1"/>
        <rFont val="Calibri"/>
        <family val="2"/>
        <scheme val="minor"/>
      </rPr>
      <t xml:space="preserve"> Elliptio producta with</t>
    </r>
    <r>
      <rPr>
        <i/>
        <sz val="11"/>
        <color indexed="8"/>
        <rFont val="Calibri"/>
        <family val="2"/>
      </rPr>
      <t xml:space="preserve"> E.angustata</t>
    </r>
    <r>
      <rPr>
        <sz val="11"/>
        <color theme="1"/>
        <rFont val="Calibri"/>
        <family val="2"/>
        <scheme val="minor"/>
      </rPr>
      <t xml:space="preserve"> and </t>
    </r>
    <r>
      <rPr>
        <sz val="11"/>
        <color indexed="10"/>
        <rFont val="Calibri"/>
        <family val="2"/>
      </rPr>
      <t>removed</t>
    </r>
    <r>
      <rPr>
        <sz val="11"/>
        <color theme="1"/>
        <rFont val="Calibri"/>
        <family val="2"/>
        <scheme val="minor"/>
      </rPr>
      <t xml:space="preserve"> E.producta from record.</t>
    </r>
  </si>
  <si>
    <t>Anodonta couperiana</t>
  </si>
  <si>
    <t>Anodonta implicata</t>
  </si>
  <si>
    <t xml:space="preserve">Asian Clam </t>
  </si>
  <si>
    <r>
      <t xml:space="preserve">From 12/17/2013 taxa team meeting, </t>
    </r>
    <r>
      <rPr>
        <sz val="11"/>
        <color indexed="10"/>
        <rFont val="Calibri"/>
        <family val="2"/>
      </rPr>
      <t xml:space="preserve">combine </t>
    </r>
    <r>
      <rPr>
        <sz val="11"/>
        <color theme="1"/>
        <rFont val="Calibri"/>
        <family val="2"/>
        <scheme val="minor"/>
      </rPr>
      <t>Elliptio producta with E.angustata and</t>
    </r>
    <r>
      <rPr>
        <sz val="11"/>
        <color indexed="10"/>
        <rFont val="Calibri"/>
        <family val="2"/>
      </rPr>
      <t xml:space="preserve"> remove </t>
    </r>
    <r>
      <rPr>
        <sz val="11"/>
        <color theme="1"/>
        <rFont val="Calibri"/>
        <family val="2"/>
        <scheme val="minor"/>
      </rPr>
      <t>E.producta from record.</t>
    </r>
  </si>
  <si>
    <t>Elliptio dilatata</t>
  </si>
  <si>
    <t>SC</t>
  </si>
  <si>
    <r>
      <t>Threats info from draft "NC Ecosystem Response to Climate Change: DENR Assessment of Effects and Adaptation Measures - Piedmont Small River Communities"
From 12/17/2013 meeting,</t>
    </r>
    <r>
      <rPr>
        <sz val="11"/>
        <color indexed="10"/>
        <rFont val="Calibri"/>
        <family val="2"/>
      </rPr>
      <t xml:space="preserve"> remove</t>
    </r>
    <r>
      <rPr>
        <sz val="11"/>
        <color theme="1"/>
        <rFont val="Calibri"/>
        <family val="2"/>
        <scheme val="minor"/>
      </rPr>
      <t xml:space="preserve"> reference to squawfoot.</t>
    </r>
  </si>
  <si>
    <t>Range-wide info taken from most recent 5-year Review for species; NC range and population info from NHP database.  Threats info from draft "NC Ecosystem Response to Climate Change: DENR Assessment of Effects and Adaptation Measures - Piedmont Small River Communities"</t>
  </si>
  <si>
    <t>Elliptio steinstansana</t>
  </si>
  <si>
    <t>2010 Scientific Council report mentions declines in all but one river basin within range.Threats info from draft "NC Ecosystem Response to Climate Change: DENR Assessment of Effects and Adaptation Measures - Piedmont Small River Communities"</t>
  </si>
  <si>
    <t>Information from 2010 Scientific Council recommendations suggest this species may be more common than previously thought (likely due to lack of sampling in deep water habitats). Threats info from draft "NC Ecosystem Response to Climate Change: DENR Assessment of Effects and Adaptation Measures - Piedmont Small River Communities"</t>
  </si>
  <si>
    <t>Pleurobema collina</t>
  </si>
  <si>
    <t>Data from NHP database; NatureServe. Threats info from draft "NC Ecosystem Response to Climate Change: DENR Assessment of Effects and Adaptation Measures - Piedmont Small River Communities"</t>
  </si>
  <si>
    <t xml:space="preserve">Creeper </t>
  </si>
  <si>
    <t>Taxolasma parvum (parvus)</t>
  </si>
  <si>
    <t>Falls Lake pop.</t>
  </si>
  <si>
    <r>
      <t xml:space="preserve">First collected in NC in 2007; subsequent collection in 2008 and 2009. Found in Upper Barton Creek arm of Falls Lake reservoir on the Neuse River in Wake County.  Bogan </t>
    </r>
    <r>
      <rPr>
        <i/>
        <sz val="11"/>
        <color indexed="8"/>
        <rFont val="Calibri"/>
        <family val="2"/>
      </rPr>
      <t>et. al</t>
    </r>
    <r>
      <rPr>
        <sz val="11"/>
        <color theme="1"/>
        <rFont val="Calibri"/>
        <family val="2"/>
        <scheme val="minor"/>
      </rPr>
      <t>: Journal of the North Carolina Academy of Science, 127(2), 2011, pp. 192–193.</t>
    </r>
  </si>
  <si>
    <r>
      <t>Taxonomy uncertain - three similar "species" of</t>
    </r>
    <r>
      <rPr>
        <i/>
        <sz val="11"/>
        <color indexed="8"/>
        <rFont val="Calibri"/>
        <family val="2"/>
      </rPr>
      <t xml:space="preserve"> Lampsilis </t>
    </r>
    <r>
      <rPr>
        <sz val="11"/>
        <color theme="1"/>
        <rFont val="Calibri"/>
        <family val="2"/>
        <scheme val="minor"/>
      </rPr>
      <t>that have been found in Lake Waccamaw (L. fullerkati, L. radiata, L. splendida), and their genetic distinctness has not been resolved.  One study found that all three are actually L.radiata.  Also, L.cariosa has been found in the lake, but it is more distinguishable. Threats information gleaned from draft "North Carolina Ecosystem Response to Climate Change: DENR Assessment of Effects and Adaptation Measures: Natural Lake Communities"</t>
    </r>
  </si>
  <si>
    <r>
      <t xml:space="preserve">Taxonomy is unclear - could be that this is a lake morph of </t>
    </r>
    <r>
      <rPr>
        <i/>
        <sz val="11"/>
        <color indexed="8"/>
        <rFont val="Calibri"/>
        <family val="2"/>
      </rPr>
      <t>Elliptio congarea</t>
    </r>
    <r>
      <rPr>
        <sz val="11"/>
        <color theme="1"/>
        <rFont val="Calibri"/>
        <family val="2"/>
        <scheme val="minor"/>
      </rPr>
      <t>.  One study found this to be the case. Threats information gleaned from draft "North Carolina Ecosystem Response to Climate Change: DENR Assessment of Effects and Adaptation Measures: Natural Lake Communities"</t>
    </r>
  </si>
  <si>
    <t>PeeDee 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</si>
</sst>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3"/>
      <color theme="1"/>
      <name val="Calibri"/>
      <family val="2"/>
      <scheme val="minor"/>
    </font>
    <font>
      <sz val="12"/>
      <color theme="1"/>
      <name val="Calibri"/>
      <family val="2"/>
      <scheme val="minor"/>
    </font>
    <font>
      <i/>
      <sz val="12"/>
      <color theme="1"/>
      <name val="Calibri"/>
      <family val="2"/>
      <scheme val="minor"/>
    </font>
    <font>
      <b/>
      <sz val="13"/>
      <color theme="1"/>
      <name val="Calibri"/>
      <family val="2"/>
      <scheme val="minor"/>
    </font>
    <font>
      <b/>
      <sz val="12"/>
      <color theme="1"/>
      <name val="Calibri"/>
      <family val="2"/>
      <scheme val="minor"/>
    </font>
    <font>
      <sz val="9"/>
      <color indexed="8"/>
      <name val="Calibri"/>
      <family val="2"/>
    </font>
    <font>
      <b/>
      <sz val="9"/>
      <color rgb="FF7030A0"/>
      <name val="Calibri"/>
      <family val="2"/>
    </font>
    <font>
      <b/>
      <sz val="9"/>
      <color rgb="FF0070C0"/>
      <name val="Calibri"/>
      <family val="2"/>
    </font>
    <font>
      <sz val="12"/>
      <color indexed="8"/>
      <name val="Calibri"/>
      <family val="2"/>
    </font>
    <font>
      <b/>
      <u/>
      <sz val="12"/>
      <color rgb="FF000000"/>
      <name val="Calibri"/>
      <family val="2"/>
    </font>
    <font>
      <u/>
      <sz val="12"/>
      <color indexed="8"/>
      <name val="Calibri"/>
      <family val="2"/>
    </font>
    <font>
      <sz val="11"/>
      <color indexed="8"/>
      <name val="Calibri"/>
      <family val="2"/>
    </font>
    <font>
      <b/>
      <u/>
      <sz val="11"/>
      <color rgb="FF000000"/>
      <name val="Calibri"/>
      <family val="2"/>
    </font>
    <font>
      <b/>
      <sz val="12"/>
      <color indexed="8"/>
      <name val="Calibri"/>
      <family val="2"/>
    </font>
    <font>
      <b/>
      <sz val="10"/>
      <color indexed="81"/>
      <name val="Tahoma"/>
      <family val="2"/>
    </font>
    <font>
      <sz val="10"/>
      <color indexed="81"/>
      <name val="Tahoma"/>
      <family val="2"/>
    </font>
    <font>
      <b/>
      <sz val="11"/>
      <color indexed="8"/>
      <name val="Calibri"/>
      <family val="2"/>
    </font>
    <font>
      <b/>
      <sz val="10"/>
      <color indexed="8"/>
      <name val="Calibri"/>
      <family val="2"/>
    </font>
    <font>
      <sz val="8"/>
      <color indexed="81"/>
      <name val="Tahoma"/>
      <family val="2"/>
    </font>
    <font>
      <b/>
      <sz val="12"/>
      <color indexed="81"/>
      <name val="Tahoma"/>
      <family val="2"/>
    </font>
    <font>
      <sz val="12"/>
      <color indexed="81"/>
      <name val="Tahoma"/>
      <family val="2"/>
    </font>
    <font>
      <b/>
      <sz val="12"/>
      <color rgb="FF000000"/>
      <name val="Calibri"/>
      <family val="2"/>
    </font>
    <font>
      <b/>
      <sz val="10"/>
      <color rgb="FF000000"/>
      <name val="Calibri"/>
      <family val="2"/>
    </font>
    <font>
      <b/>
      <sz val="11"/>
      <color rgb="FF000000"/>
      <name val="Calibri"/>
      <family val="2"/>
    </font>
    <font>
      <b/>
      <i/>
      <sz val="14"/>
      <color theme="1"/>
      <name val="Calibri"/>
      <family val="2"/>
      <scheme val="minor"/>
    </font>
    <font>
      <b/>
      <sz val="13"/>
      <name val="Calibri"/>
      <family val="2"/>
      <scheme val="minor"/>
    </font>
    <font>
      <b/>
      <sz val="8"/>
      <color indexed="8"/>
      <name val="Calibri"/>
      <family val="2"/>
    </font>
    <font>
      <b/>
      <sz val="8"/>
      <color indexed="81"/>
      <name val="Tahoma"/>
      <family val="2"/>
    </font>
    <font>
      <b/>
      <sz val="14"/>
      <color theme="1"/>
      <name val="Calibri"/>
      <family val="2"/>
      <scheme val="minor"/>
    </font>
    <font>
      <sz val="11"/>
      <name val="Calibri"/>
      <family val="2"/>
    </font>
    <font>
      <sz val="12"/>
      <name val="Calibri"/>
      <family val="2"/>
    </font>
    <font>
      <b/>
      <sz val="11"/>
      <color rgb="FFFF0000"/>
      <name val="Calibri"/>
      <family val="2"/>
      <scheme val="minor"/>
    </font>
    <font>
      <sz val="12"/>
      <name val="Calibri"/>
      <family val="2"/>
      <scheme val="minor"/>
    </font>
    <font>
      <sz val="11"/>
      <name val="Calibri"/>
      <family val="2"/>
      <scheme val="minor"/>
    </font>
    <font>
      <sz val="10"/>
      <name val="Calibri"/>
      <family val="2"/>
      <scheme val="minor"/>
    </font>
    <font>
      <b/>
      <sz val="10"/>
      <color rgb="FFFF0000"/>
      <name val="Calibri"/>
      <family val="2"/>
      <scheme val="minor"/>
    </font>
    <font>
      <i/>
      <sz val="11"/>
      <color rgb="FFFF0000"/>
      <name val="Calibri"/>
      <family val="2"/>
      <scheme val="minor"/>
    </font>
    <font>
      <b/>
      <sz val="9"/>
      <color theme="1"/>
      <name val="Calibri"/>
      <family val="2"/>
      <scheme val="minor"/>
    </font>
    <font>
      <b/>
      <sz val="9"/>
      <color indexed="8"/>
      <name val="Calibri"/>
      <family val="2"/>
    </font>
    <font>
      <b/>
      <sz val="12"/>
      <name val="Calibri"/>
      <family val="2"/>
      <scheme val="minor"/>
    </font>
    <font>
      <sz val="13"/>
      <name val="Calibri"/>
      <family val="2"/>
      <scheme val="minor"/>
    </font>
    <font>
      <i/>
      <sz val="11"/>
      <color indexed="8"/>
      <name val="Calibri"/>
      <family val="2"/>
    </font>
    <font>
      <i/>
      <sz val="12"/>
      <color indexed="8"/>
      <name val="Calibri"/>
      <family val="2"/>
    </font>
    <font>
      <sz val="10"/>
      <color indexed="8"/>
      <name val="Calibri"/>
      <family val="2"/>
    </font>
    <font>
      <b/>
      <u/>
      <sz val="11"/>
      <color indexed="8"/>
      <name val="Calibri"/>
      <family val="2"/>
    </font>
    <font>
      <u/>
      <sz val="9"/>
      <color indexed="8"/>
      <name val="Calibri"/>
      <family val="2"/>
    </font>
    <font>
      <b/>
      <sz val="9"/>
      <color rgb="FF000000"/>
      <name val="Calibri"/>
      <family val="2"/>
    </font>
    <font>
      <b/>
      <i/>
      <sz val="12"/>
      <color theme="1"/>
      <name val="Calibri"/>
      <family val="2"/>
      <scheme val="minor"/>
    </font>
    <font>
      <i/>
      <sz val="12"/>
      <name val="Calibri"/>
      <family val="2"/>
      <scheme val="minor"/>
    </font>
    <font>
      <b/>
      <sz val="15"/>
      <color theme="1"/>
      <name val="Calibri"/>
      <family val="2"/>
      <scheme val="minor"/>
    </font>
    <font>
      <b/>
      <i/>
      <sz val="15"/>
      <color theme="1"/>
      <name val="Calibri"/>
      <family val="2"/>
      <scheme val="minor"/>
    </font>
    <font>
      <b/>
      <i/>
      <sz val="15"/>
      <color rgb="FFFF0000"/>
      <name val="Calibri"/>
      <family val="2"/>
      <scheme val="minor"/>
    </font>
    <font>
      <sz val="15"/>
      <color theme="1"/>
      <name val="Calibri"/>
      <family val="2"/>
      <scheme val="minor"/>
    </font>
    <font>
      <b/>
      <sz val="13"/>
      <color indexed="8"/>
      <name val="Calibri"/>
      <family val="2"/>
    </font>
    <font>
      <sz val="9"/>
      <name val="Calibri"/>
      <family val="2"/>
    </font>
    <font>
      <i/>
      <sz val="11"/>
      <name val="Calibri"/>
      <family val="2"/>
    </font>
    <font>
      <sz val="11"/>
      <color indexed="10"/>
      <name val="Calibri"/>
      <family val="2"/>
    </font>
    <font>
      <b/>
      <i/>
      <sz val="11"/>
      <color indexed="8"/>
      <name val="Calibri"/>
      <family val="2"/>
    </font>
    <font>
      <sz val="8"/>
      <color indexed="8"/>
      <name val="Calibri"/>
      <family val="2"/>
    </font>
    <font>
      <u/>
      <sz val="8"/>
      <color indexed="8"/>
      <name val="Calibri"/>
      <family val="2"/>
    </font>
    <font>
      <b/>
      <sz val="8"/>
      <color indexed="36"/>
      <name val="Calibri"/>
      <family val="2"/>
    </font>
    <font>
      <b/>
      <sz val="8"/>
      <color indexed="40"/>
      <name val="Calibri"/>
      <family val="2"/>
    </font>
    <font>
      <i/>
      <sz val="10"/>
      <color theme="1"/>
      <name val="Calibri"/>
      <family val="2"/>
      <scheme val="minor"/>
    </font>
    <font>
      <sz val="10"/>
      <color rgb="FFFF0000"/>
      <name val="Calibri"/>
      <family val="2"/>
      <scheme val="minor"/>
    </font>
    <font>
      <i/>
      <sz val="10"/>
      <color rgb="FFFF0000"/>
      <name val="Calibri"/>
      <family val="2"/>
      <scheme val="minor"/>
    </font>
    <font>
      <b/>
      <sz val="11"/>
      <name val="Calibri"/>
      <family val="2"/>
      <scheme val="minor"/>
    </font>
    <font>
      <b/>
      <i/>
      <sz val="11"/>
      <name val="Calibri"/>
      <family val="2"/>
      <scheme val="minor"/>
    </font>
    <font>
      <b/>
      <sz val="12"/>
      <color rgb="FFFF0000"/>
      <name val="Calibri"/>
      <family val="2"/>
      <scheme val="minor"/>
    </font>
    <font>
      <sz val="12"/>
      <color rgb="FFFF0000"/>
      <name val="Calibri"/>
      <family val="2"/>
      <scheme val="minor"/>
    </font>
    <font>
      <b/>
      <sz val="10"/>
      <color rgb="FFFF0000"/>
      <name val="Calibri"/>
      <family val="2"/>
    </font>
    <font>
      <b/>
      <sz val="10"/>
      <name val="Calibri"/>
      <family val="2"/>
    </font>
    <font>
      <sz val="10"/>
      <name val="Calibri"/>
      <family val="2"/>
    </font>
    <font>
      <sz val="9"/>
      <color theme="1"/>
      <name val="Calibri"/>
      <family val="2"/>
      <scheme val="minor"/>
    </font>
    <font>
      <i/>
      <sz val="10"/>
      <name val="Calibri"/>
      <family val="2"/>
      <scheme val="minor"/>
    </font>
    <font>
      <sz val="9"/>
      <color rgb="FFFF0000"/>
      <name val="Calibri"/>
      <family val="2"/>
      <scheme val="minor"/>
    </font>
    <font>
      <sz val="10"/>
      <color rgb="FF000000"/>
      <name val="Calibri"/>
      <family val="2"/>
      <scheme val="minor"/>
    </font>
    <font>
      <sz val="11"/>
      <color rgb="FF000000"/>
      <name val="Calibri"/>
      <family val="2"/>
    </font>
    <font>
      <b/>
      <sz val="10"/>
      <color rgb="FF000000"/>
      <name val="Calibri"/>
      <family val="2"/>
      <scheme val="minor"/>
    </font>
    <font>
      <sz val="11"/>
      <color rgb="FF000000"/>
      <name val="Calibri"/>
      <family val="2"/>
      <scheme val="minor"/>
    </font>
    <font>
      <b/>
      <sz val="13"/>
      <color rgb="FF000000"/>
      <name val="Calibri"/>
    </font>
    <font>
      <b/>
      <sz val="13"/>
      <color rgb="FFFF0000"/>
      <name val="Calibri"/>
    </font>
    <font>
      <sz val="13"/>
      <color rgb="FF000000"/>
      <name val="Calibri"/>
    </font>
    <font>
      <sz val="13"/>
      <name val="Calibri"/>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theme="6" tint="0.59999389629810485"/>
        <bgColor indexed="64"/>
      </patternFill>
    </fill>
    <fill>
      <patternFill patternType="solid">
        <fgColor rgb="FFD6E3BC"/>
        <bgColor indexed="64"/>
      </patternFill>
    </fill>
    <fill>
      <patternFill patternType="solid">
        <fgColor rgb="FFFBD4B4"/>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99"/>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xf numFmtId="0" fontId="1" fillId="0" borderId="0"/>
    <xf numFmtId="0" fontId="32" fillId="0" borderId="0"/>
    <xf numFmtId="0" fontId="1" fillId="0" borderId="0"/>
  </cellStyleXfs>
  <cellXfs count="309">
    <xf numFmtId="0" fontId="0" fillId="0" borderId="0" xfId="0"/>
    <xf numFmtId="0" fontId="0" fillId="0" borderId="14" xfId="0" applyFill="1" applyBorder="1"/>
    <xf numFmtId="0" fontId="0" fillId="0" borderId="14" xfId="0" applyBorder="1"/>
    <xf numFmtId="0" fontId="25" fillId="34" borderId="14" xfId="0" applyFont="1" applyFill="1" applyBorder="1" applyAlignment="1">
      <alignment horizontal="center" vertical="center" wrapText="1"/>
    </xf>
    <xf numFmtId="0" fontId="24" fillId="36" borderId="14" xfId="0" applyFont="1" applyFill="1" applyBorder="1" applyAlignment="1">
      <alignment horizontal="center" vertical="center"/>
    </xf>
    <xf numFmtId="0" fontId="24" fillId="37" borderId="14" xfId="0" applyFont="1" applyFill="1" applyBorder="1" applyAlignment="1">
      <alignment horizontal="center" vertical="center"/>
    </xf>
    <xf numFmtId="0" fontId="24" fillId="38" borderId="14" xfId="0" applyFont="1" applyFill="1" applyBorder="1" applyAlignment="1">
      <alignment horizontal="center" vertical="center"/>
    </xf>
    <xf numFmtId="0" fontId="19" fillId="38" borderId="14" xfId="0" applyFont="1" applyFill="1" applyBorder="1" applyAlignment="1">
      <alignment horizontal="center" vertical="center" wrapText="1"/>
    </xf>
    <xf numFmtId="0" fontId="24" fillId="0" borderId="14" xfId="0" applyFont="1" applyFill="1" applyBorder="1"/>
    <xf numFmtId="0" fontId="25" fillId="0" borderId="14" xfId="0" applyFont="1" applyFill="1" applyBorder="1"/>
    <xf numFmtId="0" fontId="21" fillId="0" borderId="14" xfId="0" applyFont="1" applyFill="1" applyBorder="1"/>
    <xf numFmtId="0" fontId="0" fillId="0" borderId="14" xfId="0" applyFont="1" applyFill="1" applyBorder="1"/>
    <xf numFmtId="0" fontId="20" fillId="0" borderId="14" xfId="0" applyFont="1" applyFill="1" applyBorder="1"/>
    <xf numFmtId="0" fontId="25" fillId="0" borderId="14"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21" fillId="0" borderId="14" xfId="0" applyFont="1" applyFill="1" applyBorder="1" applyAlignment="1">
      <alignment horizontal="center" vertical="center"/>
    </xf>
    <xf numFmtId="0" fontId="58" fillId="36" borderId="14" xfId="0" applyFont="1" applyFill="1" applyBorder="1" applyAlignment="1">
      <alignment horizontal="center" vertical="center" wrapText="1"/>
    </xf>
    <xf numFmtId="0" fontId="58" fillId="33" borderId="14" xfId="0" applyFont="1" applyFill="1" applyBorder="1" applyAlignment="1">
      <alignment horizontal="center" vertical="center" wrapText="1"/>
    </xf>
    <xf numFmtId="0" fontId="16" fillId="0" borderId="14" xfId="0" applyFont="1" applyFill="1" applyBorder="1" applyAlignment="1">
      <alignment horizontal="center" vertical="center"/>
    </xf>
    <xf numFmtId="1" fontId="16" fillId="0" borderId="14" xfId="0" applyNumberFormat="1" applyFont="1" applyFill="1" applyBorder="1" applyAlignment="1">
      <alignment horizontal="center" vertical="center"/>
    </xf>
    <xf numFmtId="0" fontId="22" fillId="0" borderId="14" xfId="0" applyFont="1" applyFill="1" applyBorder="1" applyAlignment="1">
      <alignment horizontal="center" vertical="center"/>
    </xf>
    <xf numFmtId="0" fontId="16" fillId="0" borderId="14" xfId="0" applyFont="1" applyFill="1" applyBorder="1" applyAlignment="1">
      <alignment horizontal="center"/>
    </xf>
    <xf numFmtId="0" fontId="0" fillId="0" borderId="12" xfId="0" applyFill="1" applyBorder="1"/>
    <xf numFmtId="0" fontId="54" fillId="0" borderId="14" xfId="0" applyFont="1" applyFill="1" applyBorder="1" applyAlignment="1">
      <alignment horizontal="left" vertical="center"/>
    </xf>
    <xf numFmtId="0" fontId="54" fillId="0" borderId="14" xfId="0" applyFont="1" applyFill="1" applyBorder="1"/>
    <xf numFmtId="0" fontId="22" fillId="35" borderId="15" xfId="0" applyFont="1" applyFill="1" applyBorder="1" applyAlignment="1">
      <alignment horizontal="center" vertical="center" wrapText="1"/>
    </xf>
    <xf numFmtId="0" fontId="0" fillId="0" borderId="15" xfId="0" applyFont="1" applyFill="1" applyBorder="1"/>
    <xf numFmtId="0" fontId="23" fillId="35" borderId="14" xfId="0" applyFont="1" applyFill="1" applyBorder="1" applyAlignment="1">
      <alignment horizontal="center" vertical="center" wrapText="1"/>
    </xf>
    <xf numFmtId="0" fontId="53" fillId="35" borderId="14" xfId="0" applyFont="1" applyFill="1" applyBorder="1" applyAlignment="1">
      <alignment horizontal="center" vertical="center" wrapText="1"/>
    </xf>
    <xf numFmtId="0" fontId="55" fillId="35" borderId="14" xfId="0" applyFont="1" applyFill="1" applyBorder="1" applyAlignment="1">
      <alignment horizontal="center" vertical="center" wrapText="1"/>
    </xf>
    <xf numFmtId="1" fontId="0" fillId="0" borderId="14" xfId="0" applyNumberFormat="1" applyFont="1" applyFill="1" applyBorder="1" applyAlignment="1">
      <alignment horizontal="center" vertical="center"/>
    </xf>
    <xf numFmtId="0" fontId="22" fillId="0" borderId="12" xfId="0" applyFont="1" applyFill="1" applyBorder="1" applyAlignment="1">
      <alignment horizontal="center" vertical="top"/>
    </xf>
    <xf numFmtId="0" fontId="58" fillId="0" borderId="14" xfId="0" applyFont="1" applyFill="1" applyBorder="1" applyAlignment="1">
      <alignment horizontal="center" wrapText="1"/>
    </xf>
    <xf numFmtId="0" fontId="58" fillId="0" borderId="14" xfId="0" applyFont="1" applyFill="1" applyBorder="1" applyAlignment="1">
      <alignment horizontal="center" vertical="center" wrapText="1"/>
    </xf>
    <xf numFmtId="0" fontId="59" fillId="0" borderId="14" xfId="0" applyFont="1" applyFill="1" applyBorder="1" applyAlignment="1" applyProtection="1">
      <alignment horizontal="center" wrapText="1"/>
      <protection locked="0"/>
    </xf>
    <xf numFmtId="0" fontId="25" fillId="37" borderId="14" xfId="0" applyFont="1" applyFill="1" applyBorder="1" applyAlignment="1">
      <alignment horizontal="center" vertical="center" wrapText="1"/>
    </xf>
    <xf numFmtId="0" fontId="0" fillId="45" borderId="12" xfId="0" applyFill="1" applyBorder="1"/>
    <xf numFmtId="0" fontId="0" fillId="45" borderId="13" xfId="0" applyFill="1" applyBorder="1"/>
    <xf numFmtId="0" fontId="22" fillId="45" borderId="13" xfId="0" applyFont="1" applyFill="1" applyBorder="1" applyAlignment="1">
      <alignment horizontal="center"/>
    </xf>
    <xf numFmtId="0" fontId="22" fillId="45" borderId="12" xfId="0" applyFont="1" applyFill="1" applyBorder="1" applyAlignment="1">
      <alignment horizontal="center" vertical="top"/>
    </xf>
    <xf numFmtId="0" fontId="22" fillId="45" borderId="15" xfId="0" applyFont="1" applyFill="1" applyBorder="1" applyAlignment="1">
      <alignment horizontal="center" vertical="center" wrapText="1"/>
    </xf>
    <xf numFmtId="0" fontId="23" fillId="45" borderId="14" xfId="0" applyFont="1" applyFill="1" applyBorder="1" applyAlignment="1">
      <alignment horizontal="center" vertical="center" wrapText="1"/>
    </xf>
    <xf numFmtId="0" fontId="53" fillId="45" borderId="14" xfId="0" applyFont="1" applyFill="1" applyBorder="1" applyAlignment="1">
      <alignment horizontal="center" vertical="center" wrapText="1"/>
    </xf>
    <xf numFmtId="0" fontId="55" fillId="45" borderId="14" xfId="0" applyFont="1" applyFill="1" applyBorder="1" applyAlignment="1">
      <alignment horizontal="center" vertical="center" wrapText="1"/>
    </xf>
    <xf numFmtId="0" fontId="19" fillId="45" borderId="14" xfId="0" applyFont="1" applyFill="1" applyBorder="1" applyAlignment="1">
      <alignment horizontal="center" vertical="center" wrapText="1"/>
    </xf>
    <xf numFmtId="0" fontId="55" fillId="45" borderId="14" xfId="0" applyFont="1" applyFill="1" applyBorder="1" applyAlignment="1">
      <alignment horizontal="center" textRotation="90" wrapText="1"/>
    </xf>
    <xf numFmtId="0" fontId="21" fillId="45" borderId="14" xfId="0" applyFont="1" applyFill="1" applyBorder="1" applyAlignment="1">
      <alignment horizontal="center" vertical="center"/>
    </xf>
    <xf numFmtId="0" fontId="16" fillId="45" borderId="14" xfId="0" applyFont="1" applyFill="1" applyBorder="1" applyAlignment="1">
      <alignment horizontal="center" vertical="center" wrapText="1"/>
    </xf>
    <xf numFmtId="0" fontId="25" fillId="45" borderId="14" xfId="0" applyFont="1" applyFill="1" applyBorder="1" applyAlignment="1">
      <alignment horizontal="center" vertical="center" wrapText="1"/>
    </xf>
    <xf numFmtId="1" fontId="24" fillId="45" borderId="14" xfId="0" applyNumberFormat="1" applyFont="1" applyFill="1" applyBorder="1" applyAlignment="1">
      <alignment horizontal="center" wrapText="1"/>
    </xf>
    <xf numFmtId="0" fontId="46" fillId="45" borderId="14" xfId="0" applyFont="1" applyFill="1" applyBorder="1" applyAlignment="1">
      <alignment horizontal="center" wrapText="1"/>
    </xf>
    <xf numFmtId="0" fontId="24" fillId="45" borderId="14" xfId="0" applyFont="1" applyFill="1" applyBorder="1" applyAlignment="1">
      <alignment horizontal="center" wrapText="1"/>
    </xf>
    <xf numFmtId="0" fontId="0" fillId="45" borderId="14" xfId="0" applyFill="1" applyBorder="1"/>
    <xf numFmtId="0" fontId="32" fillId="0" borderId="14" xfId="42" applyBorder="1"/>
    <xf numFmtId="0" fontId="29" fillId="0" borderId="14" xfId="42" applyFont="1" applyBorder="1"/>
    <xf numFmtId="0" fontId="34" fillId="0" borderId="14" xfId="42" applyFont="1" applyBorder="1" applyAlignment="1">
      <alignment horizontal="center"/>
    </xf>
    <xf numFmtId="0" fontId="32" fillId="0" borderId="14" xfId="42" applyBorder="1" applyAlignment="1">
      <alignment horizontal="center"/>
    </xf>
    <xf numFmtId="0" fontId="29" fillId="0" borderId="14" xfId="42" applyFont="1" applyBorder="1" applyAlignment="1">
      <alignment horizontal="center"/>
    </xf>
    <xf numFmtId="0" fontId="37" fillId="0" borderId="14" xfId="42" applyFont="1" applyBorder="1"/>
    <xf numFmtId="0" fontId="26" fillId="0" borderId="14" xfId="42" applyFont="1" applyBorder="1" applyAlignment="1" applyProtection="1">
      <alignment wrapText="1"/>
      <protection locked="0"/>
    </xf>
    <xf numFmtId="0" fontId="59" fillId="0" borderId="14" xfId="42" applyFont="1" applyBorder="1" applyAlignment="1" applyProtection="1">
      <alignment wrapText="1"/>
      <protection locked="0"/>
    </xf>
    <xf numFmtId="0" fontId="26" fillId="0" borderId="14" xfId="42" applyFont="1" applyBorder="1" applyAlignment="1" applyProtection="1">
      <alignment horizontal="left" vertical="top"/>
      <protection locked="0"/>
    </xf>
    <xf numFmtId="0" fontId="63" fillId="0" borderId="14" xfId="42" applyFont="1" applyBorder="1" applyAlignment="1" applyProtection="1">
      <alignment horizontal="left" vertical="top"/>
      <protection locked="0"/>
    </xf>
    <xf numFmtId="0" fontId="32" fillId="0" borderId="14" xfId="42" applyBorder="1" applyProtection="1">
      <protection locked="0"/>
    </xf>
    <xf numFmtId="0" fontId="25" fillId="36" borderId="15" xfId="0" applyFont="1" applyFill="1" applyBorder="1" applyAlignment="1">
      <alignment horizontal="left" vertical="center" wrapText="1"/>
    </xf>
    <xf numFmtId="0" fontId="68" fillId="36" borderId="14" xfId="0" applyFont="1" applyFill="1" applyBorder="1" applyAlignment="1">
      <alignment horizontal="left" vertical="center" wrapText="1"/>
    </xf>
    <xf numFmtId="0" fontId="60" fillId="36" borderId="14" xfId="0" applyFont="1" applyFill="1" applyBorder="1" applyAlignment="1">
      <alignment horizontal="left" vertical="center" wrapText="1"/>
    </xf>
    <xf numFmtId="0" fontId="0" fillId="36" borderId="13" xfId="0" applyFill="1" applyBorder="1"/>
    <xf numFmtId="0" fontId="22" fillId="46" borderId="13" xfId="0" applyFont="1" applyFill="1" applyBorder="1" applyAlignment="1">
      <alignment horizontal="center"/>
    </xf>
    <xf numFmtId="0" fontId="22" fillId="38" borderId="13" xfId="0" applyFont="1" applyFill="1" applyBorder="1" applyAlignment="1">
      <alignment horizontal="center"/>
    </xf>
    <xf numFmtId="0" fontId="49" fillId="36" borderId="13" xfId="0" applyFont="1" applyFill="1" applyBorder="1" applyAlignment="1">
      <alignment horizontal="center" vertical="center"/>
    </xf>
    <xf numFmtId="0" fontId="46" fillId="49" borderId="12" xfId="0" applyFont="1" applyFill="1" applyBorder="1" applyAlignment="1">
      <alignment horizontal="center" vertical="center" wrapText="1"/>
    </xf>
    <xf numFmtId="0" fontId="49" fillId="46" borderId="13" xfId="0" applyFont="1" applyFill="1" applyBorder="1" applyAlignment="1">
      <alignment horizontal="center" vertical="center" wrapText="1"/>
    </xf>
    <xf numFmtId="0" fontId="49" fillId="38" borderId="13" xfId="0" applyFont="1" applyFill="1" applyBorder="1" applyAlignment="1">
      <alignment horizontal="center" vertical="center" wrapText="1"/>
    </xf>
    <xf numFmtId="0" fontId="46" fillId="48" borderId="12" xfId="0" applyFont="1" applyFill="1" applyBorder="1" applyAlignment="1">
      <alignment horizontal="center" vertical="center" wrapText="1"/>
    </xf>
    <xf numFmtId="0" fontId="46" fillId="47" borderId="12" xfId="0" applyFont="1" applyFill="1" applyBorder="1" applyAlignment="1">
      <alignment horizontal="center" vertical="center" wrapText="1"/>
    </xf>
    <xf numFmtId="0" fontId="0" fillId="0" borderId="13" xfId="0" applyFill="1" applyBorder="1"/>
    <xf numFmtId="0" fontId="22" fillId="0" borderId="13" xfId="0" applyFont="1" applyFill="1" applyBorder="1" applyAlignment="1">
      <alignment horizontal="center"/>
    </xf>
    <xf numFmtId="0" fontId="32" fillId="0" borderId="0" xfId="42"/>
    <xf numFmtId="0" fontId="32" fillId="0" borderId="16" xfId="42" applyBorder="1"/>
    <xf numFmtId="0" fontId="62" fillId="0" borderId="14" xfId="42" applyFont="1" applyBorder="1" applyAlignment="1">
      <alignment horizontal="left" vertical="top"/>
    </xf>
    <xf numFmtId="0" fontId="32" fillId="0" borderId="15" xfId="42" applyBorder="1" applyAlignment="1">
      <alignment horizontal="left" vertical="top"/>
    </xf>
    <xf numFmtId="0" fontId="37" fillId="0" borderId="14" xfId="42" applyFont="1" applyBorder="1" applyAlignment="1">
      <alignment horizontal="center"/>
    </xf>
    <xf numFmtId="0" fontId="37" fillId="0" borderId="15" xfId="42" applyFont="1" applyBorder="1" applyAlignment="1">
      <alignment horizontal="center"/>
    </xf>
    <xf numFmtId="0" fontId="29" fillId="0" borderId="15" xfId="42" applyFont="1" applyBorder="1" applyAlignment="1">
      <alignment horizontal="center"/>
    </xf>
    <xf numFmtId="0" fontId="32" fillId="0" borderId="17" xfId="42" applyBorder="1" applyAlignment="1">
      <alignment horizontal="center"/>
    </xf>
    <xf numFmtId="0" fontId="32" fillId="0" borderId="15" xfId="42" applyBorder="1" applyAlignment="1">
      <alignment horizontal="center"/>
    </xf>
    <xf numFmtId="0" fontId="32" fillId="0" borderId="12" xfId="42" applyBorder="1" applyAlignment="1">
      <alignment horizontal="center"/>
    </xf>
    <xf numFmtId="0" fontId="32" fillId="0" borderId="18" xfId="42" applyBorder="1" applyAlignment="1">
      <alignment horizontal="center"/>
    </xf>
    <xf numFmtId="0" fontId="32" fillId="0" borderId="10" xfId="42" applyBorder="1" applyAlignment="1">
      <alignment horizontal="center"/>
    </xf>
    <xf numFmtId="0" fontId="32" fillId="0" borderId="15" xfId="42" applyBorder="1"/>
    <xf numFmtId="0" fontId="34" fillId="36" borderId="14" xfId="42" applyFont="1" applyFill="1" applyBorder="1" applyAlignment="1">
      <alignment horizontal="center"/>
    </xf>
    <xf numFmtId="0" fontId="32" fillId="37" borderId="14" xfId="42" applyFill="1" applyBorder="1"/>
    <xf numFmtId="0" fontId="62" fillId="0" borderId="17" xfId="42" applyFont="1" applyBorder="1"/>
    <xf numFmtId="0" fontId="32" fillId="0" borderId="14" xfId="42" applyBorder="1" applyAlignment="1">
      <alignment horizontal="left" vertical="top"/>
    </xf>
    <xf numFmtId="0" fontId="51" fillId="0" borderId="14" xfId="44" applyFont="1" applyBorder="1" applyAlignment="1">
      <alignment horizontal="center"/>
    </xf>
    <xf numFmtId="0" fontId="75" fillId="0" borderId="14" xfId="42" applyFont="1" applyBorder="1" applyAlignment="1">
      <alignment horizontal="left"/>
    </xf>
    <xf numFmtId="0" fontId="32" fillId="36" borderId="14" xfId="42" applyFill="1" applyBorder="1"/>
    <xf numFmtId="0" fontId="34" fillId="37" borderId="14" xfId="42" applyFont="1" applyFill="1" applyBorder="1" applyAlignment="1">
      <alignment horizontal="center"/>
    </xf>
    <xf numFmtId="49" fontId="76" fillId="0" borderId="17" xfId="42" applyNumberFormat="1" applyFont="1" applyBorder="1"/>
    <xf numFmtId="49" fontId="50" fillId="0" borderId="14" xfId="42" applyNumberFormat="1" applyFont="1" applyBorder="1"/>
    <xf numFmtId="0" fontId="51" fillId="0" borderId="14" xfId="42" applyFont="1" applyBorder="1" applyAlignment="1">
      <alignment horizontal="center"/>
    </xf>
    <xf numFmtId="0" fontId="26" fillId="0" borderId="14" xfId="42" applyFont="1" applyBorder="1"/>
    <xf numFmtId="0" fontId="34" fillId="0" borderId="14" xfId="42" quotePrefix="1" applyFont="1" applyBorder="1" applyAlignment="1">
      <alignment horizontal="center"/>
    </xf>
    <xf numFmtId="49" fontId="76" fillId="0" borderId="14" xfId="42" applyNumberFormat="1" applyFont="1" applyBorder="1" applyAlignment="1">
      <alignment horizontal="left" vertical="top"/>
    </xf>
    <xf numFmtId="49" fontId="50" fillId="0" borderId="15" xfId="42" applyNumberFormat="1" applyFont="1" applyBorder="1" applyAlignment="1">
      <alignment horizontal="left" vertical="top"/>
    </xf>
    <xf numFmtId="0" fontId="32" fillId="50" borderId="14" xfId="42" applyFill="1" applyBorder="1" applyAlignment="1">
      <alignment horizontal="center"/>
    </xf>
    <xf numFmtId="0" fontId="32" fillId="0" borderId="19" xfId="42" applyBorder="1" applyAlignment="1">
      <alignment horizontal="center"/>
    </xf>
    <xf numFmtId="0" fontId="32" fillId="0" borderId="11" xfId="42" applyBorder="1" applyAlignment="1">
      <alignment horizontal="left" vertical="top"/>
    </xf>
    <xf numFmtId="0" fontId="37" fillId="0" borderId="14" xfId="42" applyFont="1" applyBorder="1" applyAlignment="1">
      <alignment horizontal="center" wrapText="1"/>
    </xf>
    <xf numFmtId="0" fontId="78" fillId="0" borderId="14" xfId="42" applyFont="1" applyBorder="1" applyAlignment="1">
      <alignment horizontal="left"/>
    </xf>
    <xf numFmtId="0" fontId="37" fillId="0" borderId="14" xfId="42" applyFont="1" applyBorder="1" applyAlignment="1">
      <alignment horizontal="left"/>
    </xf>
    <xf numFmtId="0" fontId="37" fillId="0" borderId="14" xfId="42" applyFont="1" applyBorder="1" applyAlignment="1" applyProtection="1">
      <alignment horizontal="left" wrapText="1"/>
      <protection locked="0"/>
    </xf>
    <xf numFmtId="0" fontId="37" fillId="44" borderId="14" xfId="42" applyFont="1" applyFill="1" applyBorder="1" applyAlignment="1" applyProtection="1">
      <alignment horizontal="center" wrapText="1"/>
      <protection locked="0"/>
    </xf>
    <xf numFmtId="0" fontId="38" fillId="34" borderId="14" xfId="42" applyFont="1" applyFill="1" applyBorder="1" applyAlignment="1" applyProtection="1">
      <alignment horizontal="center" wrapText="1"/>
      <protection locked="0"/>
    </xf>
    <xf numFmtId="0" fontId="37" fillId="34" borderId="14" xfId="42" applyFont="1" applyFill="1" applyBorder="1" applyAlignment="1" applyProtection="1">
      <alignment horizontal="center" wrapText="1"/>
      <protection locked="0"/>
    </xf>
    <xf numFmtId="0" fontId="38" fillId="42" borderId="14" xfId="42" applyFont="1" applyFill="1" applyBorder="1" applyAlignment="1" applyProtection="1">
      <alignment horizontal="center" wrapText="1"/>
      <protection locked="0"/>
    </xf>
    <xf numFmtId="0" fontId="38" fillId="43" borderId="14" xfId="42" applyFont="1" applyFill="1" applyBorder="1" applyAlignment="1" applyProtection="1">
      <alignment horizontal="center" wrapText="1"/>
      <protection locked="0"/>
    </xf>
    <xf numFmtId="0" fontId="37" fillId="43" borderId="14" xfId="42" applyFont="1" applyFill="1" applyBorder="1" applyAlignment="1" applyProtection="1">
      <alignment horizontal="center" wrapText="1"/>
      <protection locked="0"/>
    </xf>
    <xf numFmtId="0" fontId="59" fillId="0" borderId="14" xfId="42" applyFont="1" applyBorder="1" applyAlignment="1" applyProtection="1">
      <alignment horizontal="center" wrapText="1"/>
      <protection locked="0"/>
    </xf>
    <xf numFmtId="0" fontId="37" fillId="0" borderId="14" xfId="42" applyFont="1" applyBorder="1" applyAlignment="1" applyProtection="1">
      <alignment wrapText="1"/>
      <protection locked="0"/>
    </xf>
    <xf numFmtId="0" fontId="78" fillId="0" borderId="17" xfId="42" applyFont="1" applyBorder="1" applyAlignment="1" applyProtection="1">
      <alignment wrapText="1"/>
      <protection locked="0"/>
    </xf>
    <xf numFmtId="0" fontId="37" fillId="0" borderId="14" xfId="42" applyFont="1" applyBorder="1" applyAlignment="1">
      <alignment horizontal="left" wrapText="1"/>
    </xf>
    <xf numFmtId="0" fontId="59" fillId="0" borderId="14" xfId="42" applyFont="1" applyBorder="1" applyAlignment="1" applyProtection="1">
      <alignment horizontal="left" vertical="top"/>
      <protection locked="0"/>
    </xf>
    <xf numFmtId="0" fontId="34" fillId="0" borderId="14" xfId="42" applyFont="1" applyBorder="1" applyAlignment="1" applyProtection="1">
      <alignment horizontal="left" vertical="top"/>
      <protection locked="0"/>
    </xf>
    <xf numFmtId="0" fontId="64" fillId="0" borderId="14" xfId="42" applyFont="1" applyBorder="1" applyAlignment="1" applyProtection="1">
      <alignment horizontal="left"/>
      <protection locked="0"/>
    </xf>
    <xf numFmtId="0" fontId="26" fillId="0" borderId="14" xfId="42" applyFont="1" applyBorder="1" applyAlignment="1" applyProtection="1">
      <alignment horizontal="center" textRotation="90" wrapText="1"/>
      <protection locked="0"/>
    </xf>
    <xf numFmtId="0" fontId="32" fillId="0" borderId="0" xfId="42" applyProtection="1">
      <protection locked="0"/>
    </xf>
    <xf numFmtId="0" fontId="78" fillId="0" borderId="0" xfId="42" applyFont="1" applyAlignment="1" applyProtection="1">
      <alignment vertical="center" wrapText="1"/>
      <protection locked="0"/>
    </xf>
    <xf numFmtId="0" fontId="32" fillId="0" borderId="16" xfId="42" applyBorder="1" applyAlignment="1" applyProtection="1">
      <alignment horizontal="left" vertical="top"/>
      <protection locked="0"/>
    </xf>
    <xf numFmtId="0" fontId="37" fillId="0" borderId="14" xfId="42" applyFont="1" applyBorder="1" applyProtection="1">
      <protection locked="0"/>
    </xf>
    <xf numFmtId="0" fontId="32" fillId="0" borderId="20" xfId="42" applyBorder="1" applyProtection="1">
      <protection locked="0"/>
    </xf>
    <xf numFmtId="0" fontId="32" fillId="36" borderId="0" xfId="42" applyFill="1"/>
    <xf numFmtId="0" fontId="22" fillId="35" borderId="14" xfId="0" applyFont="1" applyFill="1" applyBorder="1" applyAlignment="1">
      <alignment horizontal="center" vertical="center" wrapText="1"/>
    </xf>
    <xf numFmtId="0" fontId="22" fillId="45" borderId="14" xfId="0" applyFont="1" applyFill="1" applyBorder="1" applyAlignment="1">
      <alignment horizontal="center" vertical="center" wrapText="1"/>
    </xf>
    <xf numFmtId="0" fontId="16" fillId="0" borderId="14" xfId="0" applyFont="1" applyFill="1" applyBorder="1" applyAlignment="1">
      <alignment horizontal="left" vertical="center"/>
    </xf>
    <xf numFmtId="0" fontId="54" fillId="0" borderId="14" xfId="0" applyFont="1" applyFill="1" applyBorder="1" applyAlignment="1">
      <alignment horizontal="left" vertical="center" wrapText="1"/>
    </xf>
    <xf numFmtId="0" fontId="86" fillId="0" borderId="12" xfId="0" applyFont="1" applyBorder="1" applyAlignment="1">
      <alignment horizontal="center" vertical="center" wrapText="1"/>
    </xf>
    <xf numFmtId="0" fontId="0" fillId="0" borderId="15" xfId="0" applyBorder="1" applyAlignment="1">
      <alignment horizontal="right" vertical="center"/>
    </xf>
    <xf numFmtId="0" fontId="54" fillId="0" borderId="14" xfId="0" applyFont="1" applyBorder="1" applyAlignment="1">
      <alignment horizontal="center" vertical="top"/>
    </xf>
    <xf numFmtId="0" fontId="21" fillId="36" borderId="14" xfId="0" applyFont="1" applyFill="1" applyBorder="1" applyAlignment="1">
      <alignment wrapText="1"/>
    </xf>
    <xf numFmtId="0" fontId="21" fillId="37" borderId="14" xfId="0" applyFont="1" applyFill="1" applyBorder="1" applyAlignment="1">
      <alignment wrapText="1"/>
    </xf>
    <xf numFmtId="0" fontId="21" fillId="52" borderId="14" xfId="0" applyFont="1" applyFill="1" applyBorder="1" applyAlignment="1">
      <alignment wrapText="1"/>
    </xf>
    <xf numFmtId="0" fontId="58" fillId="36" borderId="14" xfId="0" applyFont="1" applyFill="1" applyBorder="1" applyAlignment="1">
      <alignment horizontal="center" wrapText="1"/>
    </xf>
    <xf numFmtId="0" fontId="58" fillId="0" borderId="14" xfId="0" applyFont="1" applyBorder="1" applyAlignment="1">
      <alignment horizontal="center" wrapText="1"/>
    </xf>
    <xf numFmtId="0" fontId="59" fillId="36" borderId="14" xfId="0" applyFont="1" applyFill="1" applyBorder="1" applyAlignment="1" applyProtection="1">
      <alignment horizontal="center" wrapText="1"/>
      <protection locked="0"/>
    </xf>
    <xf numFmtId="0" fontId="21" fillId="0" borderId="14" xfId="0" applyFont="1" applyBorder="1" applyAlignment="1">
      <alignment horizontal="center" vertical="center"/>
    </xf>
    <xf numFmtId="0" fontId="58" fillId="0" borderId="14" xfId="0" applyFont="1" applyBorder="1" applyAlignment="1">
      <alignment horizontal="center" vertical="center" wrapText="1"/>
    </xf>
    <xf numFmtId="1" fontId="16" fillId="0" borderId="14" xfId="0" applyNumberFormat="1" applyFont="1" applyBorder="1" applyAlignment="1">
      <alignment horizontal="center" vertical="center"/>
    </xf>
    <xf numFmtId="0" fontId="25" fillId="0" borderId="14" xfId="0" applyFont="1" applyBorder="1" applyAlignment="1">
      <alignment horizontal="center" vertical="center" wrapText="1"/>
    </xf>
    <xf numFmtId="0" fontId="16" fillId="0" borderId="14" xfId="0" applyFont="1" applyBorder="1" applyAlignment="1">
      <alignment horizontal="center"/>
    </xf>
    <xf numFmtId="0" fontId="19" fillId="0" borderId="14" xfId="0" applyFont="1" applyBorder="1" applyAlignment="1">
      <alignment horizontal="center" vertical="center" wrapText="1"/>
    </xf>
    <xf numFmtId="0" fontId="16" fillId="0" borderId="14" xfId="0" applyFont="1" applyBorder="1" applyAlignment="1">
      <alignment horizontal="center" vertical="center"/>
    </xf>
    <xf numFmtId="0" fontId="54" fillId="0" borderId="14" xfId="0" applyFont="1" applyBorder="1" applyAlignment="1">
      <alignment vertical="top" wrapText="1"/>
    </xf>
    <xf numFmtId="0" fontId="0" fillId="0" borderId="14" xfId="0" applyBorder="1" applyAlignment="1">
      <alignment vertical="top"/>
    </xf>
    <xf numFmtId="0" fontId="0" fillId="0" borderId="12" xfId="0" applyBorder="1" applyAlignment="1">
      <alignment horizontal="center" wrapText="1"/>
    </xf>
    <xf numFmtId="1" fontId="0" fillId="0" borderId="14" xfId="0" applyNumberFormat="1" applyBorder="1" applyAlignment="1">
      <alignment horizontal="center" vertical="center"/>
    </xf>
    <xf numFmtId="0" fontId="0" fillId="0" borderId="14" xfId="0" applyBorder="1" applyAlignment="1">
      <alignment horizontal="center" vertical="center"/>
    </xf>
    <xf numFmtId="0" fontId="0" fillId="38" borderId="14" xfId="0" applyFill="1" applyBorder="1"/>
    <xf numFmtId="0" fontId="14" fillId="0" borderId="14" xfId="0" applyFont="1" applyBorder="1" applyAlignment="1">
      <alignment vertical="top" wrapText="1"/>
    </xf>
    <xf numFmtId="0" fontId="32" fillId="0" borderId="14" xfId="0" applyFont="1" applyBorder="1" applyAlignment="1">
      <alignment vertical="top"/>
    </xf>
    <xf numFmtId="0" fontId="18" fillId="0" borderId="14" xfId="45" applyFont="1" applyBorder="1" applyAlignment="1">
      <alignment horizontal="left" wrapText="1"/>
    </xf>
    <xf numFmtId="0" fontId="83" fillId="0" borderId="14" xfId="45" applyFont="1" applyBorder="1" applyAlignment="1">
      <alignment horizontal="left" wrapText="1"/>
    </xf>
    <xf numFmtId="0" fontId="87" fillId="0" borderId="14" xfId="0" applyFont="1" applyBorder="1" applyAlignment="1">
      <alignment horizontal="left" vertical="center"/>
    </xf>
    <xf numFmtId="0" fontId="54" fillId="0" borderId="14" xfId="0" applyFont="1" applyBorder="1" applyAlignment="1">
      <alignment horizontal="left" vertical="center"/>
    </xf>
    <xf numFmtId="0" fontId="54" fillId="0" borderId="14" xfId="0" applyFont="1" applyBorder="1" applyAlignment="1">
      <alignment horizontal="left" vertical="center" wrapText="1"/>
    </xf>
    <xf numFmtId="0" fontId="20" fillId="0" borderId="14" xfId="0" applyFont="1" applyBorder="1" applyAlignment="1">
      <alignment horizontal="left" vertical="center"/>
    </xf>
    <xf numFmtId="0" fontId="52" fillId="0" borderId="14" xfId="0" applyFont="1" applyFill="1" applyBorder="1" applyAlignment="1">
      <alignment horizontal="left" vertical="center" wrapText="1"/>
    </xf>
    <xf numFmtId="0" fontId="57" fillId="0" borderId="14" xfId="0" applyFont="1" applyFill="1" applyBorder="1" applyAlignment="1">
      <alignment horizontal="left" vertical="center"/>
    </xf>
    <xf numFmtId="0" fontId="16" fillId="0" borderId="14" xfId="0" applyFont="1" applyFill="1" applyBorder="1" applyAlignment="1">
      <alignment horizontal="left" vertical="center" wrapText="1"/>
    </xf>
    <xf numFmtId="0" fontId="20" fillId="0" borderId="14" xfId="0" applyFont="1" applyFill="1" applyBorder="1" applyAlignment="1">
      <alignment horizontal="left" vertical="center"/>
    </xf>
    <xf numFmtId="0" fontId="18" fillId="0" borderId="15" xfId="45" applyFont="1" applyBorder="1" applyAlignment="1">
      <alignment horizontal="left" wrapText="1"/>
    </xf>
    <xf numFmtId="0" fontId="0" fillId="0" borderId="15" xfId="0" applyBorder="1" applyAlignment="1">
      <alignment horizontal="left" vertical="center" wrapText="1"/>
    </xf>
    <xf numFmtId="0" fontId="52" fillId="0" borderId="15"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5" xfId="0" applyFont="1" applyFill="1" applyBorder="1" applyAlignment="1">
      <alignment horizontal="left" vertical="center"/>
    </xf>
    <xf numFmtId="0" fontId="74" fillId="0" borderId="13" xfId="0" applyFont="1" applyFill="1" applyBorder="1" applyAlignment="1">
      <alignment horizontal="center" vertical="center"/>
    </xf>
    <xf numFmtId="0" fontId="34"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86" fillId="0" borderId="13" xfId="0" applyFont="1" applyBorder="1" applyAlignment="1">
      <alignment horizontal="center" vertical="center" wrapText="1"/>
    </xf>
    <xf numFmtId="0" fontId="0" fillId="0" borderId="13" xfId="0" applyBorder="1" applyAlignment="1">
      <alignment horizontal="center" vertical="center" wrapText="1"/>
    </xf>
    <xf numFmtId="0" fontId="32" fillId="37" borderId="0" xfId="42" applyFill="1"/>
    <xf numFmtId="0" fontId="32" fillId="42" borderId="0" xfId="42" applyFill="1"/>
    <xf numFmtId="0" fontId="55" fillId="45" borderId="14" xfId="0" applyFont="1" applyFill="1" applyBorder="1" applyAlignment="1">
      <alignment horizontal="left" vertical="center" textRotation="90" wrapText="1"/>
    </xf>
    <xf numFmtId="0" fontId="34" fillId="38" borderId="14" xfId="42" applyFont="1" applyFill="1" applyBorder="1" applyAlignment="1">
      <alignment horizontal="center"/>
    </xf>
    <xf numFmtId="0" fontId="32" fillId="38" borderId="14" xfId="42" applyFill="1" applyBorder="1"/>
    <xf numFmtId="0" fontId="83" fillId="0" borderId="14" xfId="45" applyFont="1" applyBorder="1" applyAlignment="1">
      <alignment horizontal="left" vertical="center" wrapText="1"/>
    </xf>
    <xf numFmtId="0" fontId="18" fillId="0" borderId="12" xfId="0" applyFont="1" applyFill="1" applyBorder="1" applyAlignment="1">
      <alignment vertical="center"/>
    </xf>
    <xf numFmtId="0" fontId="93" fillId="0" borderId="14" xfId="45" applyFont="1" applyBorder="1" applyAlignment="1">
      <alignment horizontal="left" vertical="center" wrapText="1"/>
    </xf>
    <xf numFmtId="0" fontId="94" fillId="0" borderId="14" xfId="45" applyFont="1" applyBorder="1" applyAlignment="1">
      <alignment horizontal="left" vertical="center" wrapText="1"/>
    </xf>
    <xf numFmtId="0" fontId="56" fillId="0" borderId="14" xfId="45" applyFont="1" applyBorder="1" applyAlignment="1">
      <alignment horizontal="left" vertical="center" wrapText="1"/>
    </xf>
    <xf numFmtId="0" fontId="95" fillId="0" borderId="14" xfId="45" applyFont="1" applyBorder="1" applyAlignment="1">
      <alignment horizontal="left" vertical="center" wrapText="1"/>
    </xf>
    <xf numFmtId="0" fontId="56" fillId="0" borderId="12" xfId="0" applyFont="1" applyFill="1" applyBorder="1" applyAlignment="1">
      <alignment vertical="center" wrapText="1"/>
    </xf>
    <xf numFmtId="0" fontId="34" fillId="0" borderId="13" xfId="42" applyFont="1" applyBorder="1" applyAlignment="1">
      <alignment horizontal="center" vertical="center"/>
    </xf>
    <xf numFmtId="0" fontId="32" fillId="0" borderId="13" xfId="42" applyBorder="1" applyAlignment="1">
      <alignment vertical="center"/>
    </xf>
    <xf numFmtId="0" fontId="18" fillId="0" borderId="15" xfId="45" applyFont="1" applyBorder="1" applyAlignment="1">
      <alignment horizontal="left" vertical="center" wrapText="1"/>
    </xf>
    <xf numFmtId="0" fontId="18" fillId="0" borderId="14" xfId="45" applyFont="1" applyBorder="1" applyAlignment="1">
      <alignment horizontal="left" vertical="center" wrapText="1"/>
    </xf>
    <xf numFmtId="0" fontId="18" fillId="0" borderId="14" xfId="45" applyFont="1" applyBorder="1" applyAlignment="1">
      <alignment horizontal="center" vertical="center" wrapText="1"/>
    </xf>
    <xf numFmtId="0" fontId="88" fillId="0" borderId="14" xfId="45" applyFont="1" applyFill="1" applyBorder="1" applyAlignment="1">
      <alignment horizontal="center" vertical="center" wrapText="1"/>
    </xf>
    <xf numFmtId="0" fontId="19" fillId="0" borderId="14" xfId="45" applyFont="1" applyBorder="1" applyAlignment="1">
      <alignment horizontal="center" vertical="center" wrapText="1"/>
    </xf>
    <xf numFmtId="0" fontId="88" fillId="0" borderId="14" xfId="45" applyFont="1" applyBorder="1" applyAlignment="1">
      <alignment horizontal="center" vertical="center" wrapText="1"/>
    </xf>
    <xf numFmtId="0" fontId="91" fillId="0" borderId="12" xfId="0" applyFont="1" applyFill="1" applyBorder="1" applyAlignment="1">
      <alignment horizontal="center" vertical="center"/>
    </xf>
    <xf numFmtId="0" fontId="90" fillId="0" borderId="12" xfId="0" applyFont="1" applyFill="1" applyBorder="1" applyAlignment="1">
      <alignment horizontal="center" vertical="center"/>
    </xf>
    <xf numFmtId="0" fontId="84" fillId="0" borderId="15" xfId="45" applyFont="1" applyBorder="1" applyAlignment="1">
      <alignment horizontal="left" vertical="center" wrapText="1"/>
    </xf>
    <xf numFmtId="0" fontId="85" fillId="0" borderId="14" xfId="45" applyFont="1" applyBorder="1" applyAlignment="1">
      <alignment horizontal="left" vertical="center" wrapText="1"/>
    </xf>
    <xf numFmtId="0" fontId="56" fillId="0" borderId="14" xfId="0" applyFont="1" applyBorder="1" applyAlignment="1">
      <alignment horizontal="center" vertical="center" wrapText="1"/>
    </xf>
    <xf numFmtId="0" fontId="88" fillId="0" borderId="14" xfId="0" applyFont="1" applyBorder="1" applyAlignment="1">
      <alignment horizontal="center" vertical="center" wrapText="1"/>
    </xf>
    <xf numFmtId="0" fontId="18" fillId="51" borderId="14" xfId="45" applyFont="1" applyFill="1" applyBorder="1" applyAlignment="1">
      <alignment horizontal="center" vertical="center" wrapText="1"/>
    </xf>
    <xf numFmtId="0" fontId="92" fillId="0" borderId="12" xfId="0" applyFont="1" applyFill="1" applyBorder="1" applyAlignment="1">
      <alignment horizontal="center" vertical="center"/>
    </xf>
    <xf numFmtId="0" fontId="54" fillId="0" borderId="14" xfId="45" applyFont="1" applyBorder="1" applyAlignment="1">
      <alignment horizontal="center" vertical="center" wrapText="1"/>
    </xf>
    <xf numFmtId="0" fontId="89" fillId="0" borderId="14" xfId="45" applyFont="1" applyBorder="1" applyAlignment="1">
      <alignment horizontal="center" vertical="center" wrapText="1"/>
    </xf>
    <xf numFmtId="0" fontId="16" fillId="0" borderId="14" xfId="0" applyFont="1" applyFill="1" applyBorder="1" applyAlignment="1">
      <alignment vertical="center"/>
    </xf>
    <xf numFmtId="0" fontId="16" fillId="0" borderId="14" xfId="45" applyFont="1" applyBorder="1" applyAlignment="1">
      <alignment horizontal="left" vertical="center" wrapText="1"/>
    </xf>
    <xf numFmtId="0" fontId="1" fillId="0" borderId="14" xfId="45" applyFont="1" applyBorder="1" applyAlignment="1">
      <alignment horizontal="center" vertical="center" wrapText="1"/>
    </xf>
    <xf numFmtId="0" fontId="52" fillId="0" borderId="14" xfId="0" applyFont="1" applyBorder="1" applyAlignment="1">
      <alignment horizontal="center" vertical="center" wrapText="1"/>
    </xf>
    <xf numFmtId="0" fontId="86" fillId="0" borderId="14" xfId="0" applyFont="1" applyBorder="1" applyAlignment="1">
      <alignment horizontal="center" vertical="center" wrapText="1"/>
    </xf>
    <xf numFmtId="0" fontId="84" fillId="0" borderId="14" xfId="0" applyFont="1" applyBorder="1" applyAlignment="1">
      <alignment horizontal="center" vertical="center" wrapText="1"/>
    </xf>
    <xf numFmtId="0" fontId="0" fillId="0" borderId="13" xfId="0" applyFont="1" applyFill="1" applyBorder="1" applyAlignment="1">
      <alignment vertical="center"/>
    </xf>
    <xf numFmtId="0" fontId="84" fillId="0" borderId="14" xfId="45" applyFont="1" applyBorder="1" applyAlignment="1">
      <alignment horizontal="center" vertical="center" wrapText="1"/>
    </xf>
    <xf numFmtId="0" fontId="56" fillId="0" borderId="14" xfId="45" applyFont="1" applyBorder="1" applyAlignment="1">
      <alignment horizontal="center" vertical="center" wrapText="1"/>
    </xf>
    <xf numFmtId="0" fontId="52" fillId="0" borderId="14" xfId="45" applyFont="1" applyBorder="1" applyAlignment="1">
      <alignment horizontal="center" vertical="center" wrapText="1"/>
    </xf>
    <xf numFmtId="0" fontId="32" fillId="0" borderId="14" xfId="0" applyFont="1" applyFill="1" applyBorder="1" applyAlignment="1">
      <alignment vertical="center"/>
    </xf>
    <xf numFmtId="0" fontId="55" fillId="0" borderId="14" xfId="45" applyFont="1" applyBorder="1" applyAlignment="1">
      <alignment horizontal="left" vertical="center" wrapText="1"/>
    </xf>
    <xf numFmtId="0" fontId="55" fillId="0" borderId="14" xfId="45" applyFont="1" applyBorder="1" applyAlignment="1">
      <alignment horizontal="center" vertical="center" wrapText="1"/>
    </xf>
    <xf numFmtId="0" fontId="54" fillId="0" borderId="14" xfId="0" applyFont="1" applyFill="1" applyBorder="1" applyAlignment="1">
      <alignment vertical="center"/>
    </xf>
    <xf numFmtId="0" fontId="18" fillId="0" borderId="15" xfId="45" applyFont="1" applyFill="1" applyBorder="1" applyAlignment="1">
      <alignment horizontal="left" vertical="center" wrapText="1"/>
    </xf>
    <xf numFmtId="0" fontId="32" fillId="0" borderId="0" xfId="42" applyBorder="1" applyAlignment="1">
      <alignment horizontal="center"/>
    </xf>
    <xf numFmtId="0" fontId="34" fillId="0" borderId="15" xfId="42" applyFont="1" applyBorder="1" applyAlignment="1">
      <alignment horizontal="center"/>
    </xf>
    <xf numFmtId="0" fontId="60" fillId="35" borderId="10" xfId="0" applyFont="1" applyFill="1" applyBorder="1" applyAlignment="1">
      <alignment horizontal="center" textRotation="90" wrapText="1"/>
    </xf>
    <xf numFmtId="0" fontId="60" fillId="35" borderId="23" xfId="0" applyFont="1" applyFill="1" applyBorder="1" applyAlignment="1">
      <alignment horizontal="center" textRotation="90" wrapText="1"/>
    </xf>
    <xf numFmtId="0" fontId="60" fillId="35" borderId="11" xfId="0" applyFont="1" applyFill="1" applyBorder="1" applyAlignment="1">
      <alignment horizontal="center" textRotation="90" wrapText="1"/>
    </xf>
    <xf numFmtId="0" fontId="61" fillId="48" borderId="12" xfId="0" applyFont="1" applyFill="1" applyBorder="1" applyAlignment="1">
      <alignment horizontal="center" textRotation="90" wrapText="1"/>
    </xf>
    <xf numFmtId="0" fontId="49" fillId="46" borderId="22" xfId="0" applyFont="1" applyFill="1" applyBorder="1" applyAlignment="1">
      <alignment horizontal="center" textRotation="90" wrapText="1"/>
    </xf>
    <xf numFmtId="0" fontId="49" fillId="46" borderId="13" xfId="0" applyFont="1" applyFill="1" applyBorder="1" applyAlignment="1">
      <alignment horizontal="center" textRotation="90" wrapText="1"/>
    </xf>
    <xf numFmtId="0" fontId="61" fillId="47" borderId="12" xfId="0" applyFont="1" applyFill="1" applyBorder="1" applyAlignment="1">
      <alignment horizontal="center" textRotation="90" wrapText="1"/>
    </xf>
    <xf numFmtId="0" fontId="49" fillId="38" borderId="22" xfId="0" applyFont="1" applyFill="1" applyBorder="1" applyAlignment="1">
      <alignment horizontal="center" textRotation="90" wrapText="1"/>
    </xf>
    <xf numFmtId="0" fontId="49" fillId="38" borderId="13" xfId="0" applyFont="1" applyFill="1" applyBorder="1" applyAlignment="1">
      <alignment horizontal="center" textRotation="90" wrapText="1"/>
    </xf>
    <xf numFmtId="0" fontId="24" fillId="38" borderId="14" xfId="0" applyFont="1" applyFill="1" applyBorder="1" applyAlignment="1">
      <alignment horizontal="center" wrapText="1"/>
    </xf>
    <xf numFmtId="0" fontId="0" fillId="0" borderId="14" xfId="0" applyFont="1" applyBorder="1" applyAlignment="1" applyProtection="1">
      <alignment horizontal="center" wrapText="1"/>
      <protection locked="0"/>
    </xf>
    <xf numFmtId="0" fontId="22" fillId="0" borderId="14" xfId="0" applyFont="1" applyBorder="1" applyAlignment="1" applyProtection="1">
      <alignment horizontal="center" wrapText="1"/>
      <protection locked="0"/>
    </xf>
    <xf numFmtId="0" fontId="29" fillId="0" borderId="14" xfId="0" applyFont="1" applyBorder="1" applyAlignment="1" applyProtection="1">
      <alignment horizontal="center" wrapText="1"/>
      <protection locked="0"/>
    </xf>
    <xf numFmtId="0" fontId="37" fillId="0" borderId="14" xfId="0" applyFont="1" applyBorder="1" applyAlignment="1" applyProtection="1">
      <alignment horizontal="center" textRotation="90" wrapText="1"/>
      <protection locked="0"/>
    </xf>
    <xf numFmtId="0" fontId="0" fillId="0" borderId="14" xfId="0" applyFill="1" applyBorder="1" applyAlignment="1">
      <alignment horizontal="center" vertical="center" wrapText="1"/>
    </xf>
    <xf numFmtId="0" fontId="47" fillId="0" borderId="14" xfId="0" applyFont="1" applyBorder="1" applyAlignment="1" applyProtection="1">
      <alignment horizontal="center" textRotation="90" wrapText="1"/>
      <protection locked="0"/>
    </xf>
    <xf numFmtId="0" fontId="38" fillId="41" borderId="14" xfId="0" applyFont="1" applyFill="1" applyBorder="1" applyAlignment="1">
      <alignment horizontal="center" vertical="center" wrapText="1"/>
    </xf>
    <xf numFmtId="0" fontId="29" fillId="0" borderId="14" xfId="0" applyFont="1" applyFill="1" applyBorder="1" applyAlignment="1" applyProtection="1">
      <alignment horizontal="left" vertical="top" wrapText="1"/>
      <protection locked="0"/>
    </xf>
    <xf numFmtId="0" fontId="24" fillId="37" borderId="14" xfId="0" applyFont="1" applyFill="1" applyBorder="1" applyAlignment="1">
      <alignment horizontal="center" wrapText="1"/>
    </xf>
    <xf numFmtId="0" fontId="34" fillId="0" borderId="14" xfId="0" applyFont="1" applyBorder="1" applyAlignment="1" applyProtection="1">
      <alignment horizontal="center" wrapText="1"/>
      <protection locked="0"/>
    </xf>
    <xf numFmtId="0" fontId="29" fillId="0" borderId="14" xfId="0" applyFont="1" applyBorder="1" applyAlignment="1" applyProtection="1">
      <alignment horizontal="center" vertical="center" wrapText="1"/>
      <protection locked="0"/>
    </xf>
    <xf numFmtId="0" fontId="42" fillId="0" borderId="14" xfId="0" applyFont="1" applyBorder="1" applyAlignment="1" applyProtection="1">
      <alignment horizontal="center" wrapText="1"/>
      <protection locked="0"/>
    </xf>
    <xf numFmtId="0" fontId="46" fillId="36" borderId="14" xfId="0" applyFont="1" applyFill="1" applyBorder="1" applyAlignment="1">
      <alignment horizontal="center" wrapText="1"/>
    </xf>
    <xf numFmtId="0" fontId="29" fillId="0" borderId="14" xfId="0" applyFont="1" applyFill="1" applyBorder="1" applyAlignment="1" applyProtection="1">
      <alignment horizontal="center" wrapText="1"/>
      <protection locked="0"/>
    </xf>
    <xf numFmtId="0" fontId="38" fillId="39" borderId="14" xfId="0" applyFont="1" applyFill="1" applyBorder="1" applyAlignment="1">
      <alignment horizontal="center" vertical="center" wrapText="1"/>
    </xf>
    <xf numFmtId="0" fontId="38" fillId="40" borderId="14" xfId="0" applyFont="1" applyFill="1" applyBorder="1" applyAlignment="1">
      <alignment horizontal="center" vertical="center" wrapText="1"/>
    </xf>
    <xf numFmtId="1" fontId="24" fillId="36" borderId="14" xfId="0" applyNumberFormat="1" applyFont="1" applyFill="1" applyBorder="1" applyAlignment="1">
      <alignment horizontal="center" wrapText="1"/>
    </xf>
    <xf numFmtId="0" fontId="22" fillId="0" borderId="14" xfId="0" applyFont="1" applyBorder="1" applyAlignment="1">
      <alignment horizontal="left" vertical="center" wrapText="1"/>
    </xf>
    <xf numFmtId="0" fontId="38" fillId="0" borderId="14" xfId="0" applyFont="1" applyBorder="1" applyAlignment="1" applyProtection="1">
      <alignment horizontal="center" textRotation="90" wrapText="1"/>
      <protection locked="0"/>
    </xf>
    <xf numFmtId="0" fontId="61" fillId="49" borderId="12" xfId="0" applyFont="1" applyFill="1" applyBorder="1" applyAlignment="1">
      <alignment horizontal="center" textRotation="90" wrapText="1"/>
    </xf>
    <xf numFmtId="0" fontId="49" fillId="36" borderId="22" xfId="0" applyFont="1" applyFill="1" applyBorder="1" applyAlignment="1">
      <alignment horizontal="center" textRotation="90"/>
    </xf>
    <xf numFmtId="0" fontId="49" fillId="36" borderId="13" xfId="0" applyFont="1" applyFill="1" applyBorder="1" applyAlignment="1">
      <alignment horizontal="center" textRotation="90"/>
    </xf>
    <xf numFmtId="0" fontId="73" fillId="0" borderId="14" xfId="0" applyFont="1" applyBorder="1" applyAlignment="1">
      <alignment horizontal="center" vertical="center" wrapText="1"/>
    </xf>
    <xf numFmtId="0" fontId="24" fillId="36" borderId="14" xfId="0" applyFont="1" applyFill="1" applyBorder="1" applyAlignment="1">
      <alignment horizontal="center" wrapText="1"/>
    </xf>
    <xf numFmtId="0" fontId="73" fillId="0" borderId="15" xfId="0" applyFont="1" applyBorder="1" applyAlignment="1">
      <alignment horizontal="center" vertical="center" wrapText="1"/>
    </xf>
    <xf numFmtId="0" fontId="23" fillId="0" borderId="14" xfId="0" applyFont="1" applyBorder="1" applyAlignment="1">
      <alignment horizontal="center" vertical="center"/>
    </xf>
    <xf numFmtId="0" fontId="71" fillId="0" borderId="14"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60" fillId="35" borderId="14" xfId="0" applyFont="1" applyFill="1" applyBorder="1" applyAlignment="1">
      <alignment horizontal="center" textRotation="90" wrapText="1"/>
    </xf>
    <xf numFmtId="0" fontId="29" fillId="0" borderId="14" xfId="0" applyFont="1" applyFill="1" applyBorder="1" applyAlignment="1" applyProtection="1">
      <alignment horizontal="left" wrapText="1"/>
      <protection locked="0"/>
    </xf>
    <xf numFmtId="0" fontId="32" fillId="0" borderId="14" xfId="0" applyFont="1" applyFill="1" applyBorder="1" applyAlignment="1" applyProtection="1">
      <alignment horizontal="center" wrapText="1"/>
      <protection locked="0"/>
    </xf>
    <xf numFmtId="0" fontId="26" fillId="0" borderId="14" xfId="0" applyFont="1" applyBorder="1" applyAlignment="1" applyProtection="1">
      <alignment horizontal="center" vertical="center" wrapText="1"/>
      <protection locked="0"/>
    </xf>
    <xf numFmtId="0" fontId="79" fillId="0" borderId="10" xfId="42" applyFont="1" applyBorder="1" applyAlignment="1" applyProtection="1">
      <alignment horizontal="center" wrapText="1"/>
      <protection locked="0"/>
    </xf>
    <xf numFmtId="0" fontId="79" fillId="0" borderId="11" xfId="42" applyFont="1" applyBorder="1" applyAlignment="1" applyProtection="1">
      <alignment horizontal="center" wrapText="1"/>
      <protection locked="0"/>
    </xf>
    <xf numFmtId="0" fontId="26" fillId="0" borderId="14" xfId="42" applyFont="1" applyBorder="1" applyAlignment="1" applyProtection="1">
      <alignment horizontal="left" wrapText="1"/>
      <protection locked="0"/>
    </xf>
    <xf numFmtId="0" fontId="29" fillId="0" borderId="14" xfId="42" applyFont="1" applyBorder="1" applyAlignment="1" applyProtection="1">
      <alignment horizontal="center" wrapText="1"/>
      <protection locked="0"/>
    </xf>
    <xf numFmtId="0" fontId="32" fillId="0" borderId="14" xfId="42" applyBorder="1" applyAlignment="1" applyProtection="1">
      <alignment horizontal="left"/>
      <protection locked="0"/>
    </xf>
    <xf numFmtId="0" fontId="74" fillId="0" borderId="14" xfId="42" applyFont="1" applyBorder="1" applyAlignment="1" applyProtection="1">
      <alignment horizontal="center" vertical="center" wrapText="1"/>
      <protection locked="0"/>
    </xf>
    <xf numFmtId="0" fontId="37" fillId="36" borderId="14" xfId="42" applyFont="1" applyFill="1" applyBorder="1" applyAlignment="1" applyProtection="1">
      <alignment horizontal="center" textRotation="90" wrapText="1"/>
      <protection locked="0"/>
    </xf>
    <xf numFmtId="0" fontId="37" fillId="37" borderId="14" xfId="42" applyFont="1" applyFill="1" applyBorder="1" applyAlignment="1" applyProtection="1">
      <alignment horizontal="center" textRotation="90" wrapText="1"/>
      <protection locked="0"/>
    </xf>
    <xf numFmtId="0" fontId="37" fillId="38" borderId="14" xfId="42" applyFont="1" applyFill="1" applyBorder="1" applyAlignment="1" applyProtection="1">
      <alignment horizontal="center" textRotation="90" wrapText="1"/>
      <protection locked="0"/>
    </xf>
    <xf numFmtId="0" fontId="79" fillId="0" borderId="14" xfId="42" applyFont="1" applyBorder="1" applyAlignment="1" applyProtection="1">
      <alignment horizontal="left" wrapText="1"/>
      <protection locked="0"/>
    </xf>
    <xf numFmtId="0" fontId="32" fillId="0" borderId="14" xfId="42" applyBorder="1" applyAlignment="1" applyProtection="1">
      <alignment horizontal="center" vertical="top" wrapText="1"/>
      <protection locked="0"/>
    </xf>
    <xf numFmtId="0" fontId="32" fillId="0" borderId="14" xfId="42" applyBorder="1" applyAlignment="1" applyProtection="1">
      <alignment horizontal="center" vertical="top"/>
      <protection locked="0"/>
    </xf>
    <xf numFmtId="0" fontId="26" fillId="0" borderId="14" xfId="42" applyFont="1" applyBorder="1" applyAlignment="1" applyProtection="1">
      <alignment horizontal="center" wrapText="1"/>
      <protection locked="0"/>
    </xf>
    <xf numFmtId="0" fontId="79" fillId="0" borderId="17" xfId="42" applyFont="1" applyBorder="1" applyAlignment="1" applyProtection="1">
      <alignment horizontal="left" vertical="top" wrapText="1"/>
      <protection locked="0"/>
    </xf>
    <xf numFmtId="0" fontId="79" fillId="0" borderId="19" xfId="42" applyFont="1" applyBorder="1" applyAlignment="1" applyProtection="1">
      <alignment horizontal="left" vertical="top" wrapText="1"/>
      <protection locked="0"/>
    </xf>
    <xf numFmtId="0" fontId="79" fillId="0" borderId="15" xfId="42" applyFont="1" applyBorder="1" applyAlignment="1" applyProtection="1">
      <alignment horizontal="left" vertical="top" wrapText="1"/>
      <protection locked="0"/>
    </xf>
    <xf numFmtId="0" fontId="56" fillId="0" borderId="13" xfId="0" applyFont="1" applyFill="1" applyBorder="1" applyAlignment="1">
      <alignment vertical="center" wrapText="1"/>
    </xf>
    <xf numFmtId="0" fontId="34" fillId="0" borderId="12" xfId="42" applyFont="1" applyBorder="1" applyAlignment="1">
      <alignment horizontal="center" vertical="center"/>
    </xf>
    <xf numFmtId="0" fontId="18" fillId="0" borderId="13" xfId="0" applyFont="1" applyFill="1" applyBorder="1" applyAlignment="1">
      <alignment vertical="center"/>
    </xf>
    <xf numFmtId="0" fontId="56" fillId="0" borderId="13" xfId="0" applyFont="1" applyFill="1" applyBorder="1" applyAlignment="1">
      <alignment vertical="center"/>
    </xf>
    <xf numFmtId="0" fontId="42" fillId="0" borderId="13" xfId="42" applyFont="1" applyBorder="1" applyAlignment="1">
      <alignment horizontal="center" vertical="center"/>
    </xf>
    <xf numFmtId="0" fontId="96" fillId="0" borderId="12" xfId="0" applyFont="1" applyFill="1" applyBorder="1" applyAlignment="1">
      <alignment vertical="center"/>
    </xf>
    <xf numFmtId="0" fontId="97" fillId="0" borderId="13" xfId="42" applyFont="1" applyBorder="1" applyAlignment="1">
      <alignment vertical="center"/>
    </xf>
    <xf numFmtId="0" fontId="98" fillId="0" borderId="12" xfId="0" applyFont="1" applyFill="1" applyBorder="1" applyAlignment="1">
      <alignment vertical="center" wrapText="1"/>
    </xf>
    <xf numFmtId="0" fontId="99" fillId="0" borderId="13" xfId="0" applyFont="1" applyFill="1" applyBorder="1" applyAlignment="1">
      <alignment vertical="center"/>
    </xf>
    <xf numFmtId="0" fontId="42" fillId="0" borderId="12" xfId="42" applyFont="1" applyBorder="1" applyAlignment="1">
      <alignment horizontal="center" vertical="center"/>
    </xf>
    <xf numFmtId="0" fontId="96" fillId="0" borderId="13" xfId="0" applyFont="1" applyFill="1" applyBorder="1" applyAlignment="1">
      <alignment vertical="center"/>
    </xf>
    <xf numFmtId="0" fontId="34" fillId="47" borderId="13" xfId="42" applyFont="1" applyFill="1" applyBorder="1" applyAlignment="1">
      <alignment horizontal="center" vertical="center"/>
    </xf>
    <xf numFmtId="0" fontId="19" fillId="0" borderId="13" xfId="0" applyFont="1" applyFill="1" applyBorder="1" applyAlignment="1">
      <alignment vertical="center"/>
    </xf>
    <xf numFmtId="0" fontId="98" fillId="0" borderId="13" xfId="0" applyFont="1" applyFill="1" applyBorder="1" applyAlignment="1">
      <alignment vertical="center"/>
    </xf>
    <xf numFmtId="0" fontId="90" fillId="0" borderId="13" xfId="0" applyFont="1" applyFill="1" applyBorder="1" applyAlignment="1">
      <alignment horizontal="center" vertical="center"/>
    </xf>
    <xf numFmtId="0" fontId="34" fillId="47" borderId="12" xfId="42" applyFont="1" applyFill="1" applyBorder="1" applyAlignment="1">
      <alignment horizontal="center" vertical="center"/>
    </xf>
    <xf numFmtId="0" fontId="91" fillId="0" borderId="13" xfId="0" applyFont="1" applyFill="1" applyBorder="1" applyAlignment="1">
      <alignment horizontal="center" vertical="center"/>
    </xf>
    <xf numFmtId="0" fontId="90" fillId="0" borderId="13" xfId="0" applyFont="1" applyFill="1" applyBorder="1" applyAlignment="1">
      <alignment horizontal="center" vertical="center" wrapText="1"/>
    </xf>
    <xf numFmtId="0" fontId="56" fillId="47" borderId="13" xfId="0" applyFont="1" applyFill="1" applyBorder="1" applyAlignment="1">
      <alignment horizontal="center" vertical="center" wrapText="1"/>
    </xf>
    <xf numFmtId="0" fontId="103" fillId="49" borderId="21" xfId="0" applyFont="1" applyFill="1" applyBorder="1" applyAlignment="1">
      <alignment horizontal="center" textRotation="90" wrapText="1"/>
    </xf>
    <xf numFmtId="0" fontId="103" fillId="48" borderId="21" xfId="0" applyFont="1" applyFill="1" applyBorder="1" applyAlignment="1">
      <alignment horizontal="center" textRotation="90" wrapText="1"/>
    </xf>
    <xf numFmtId="0" fontId="103" fillId="47" borderId="21" xfId="0" applyFont="1" applyFill="1" applyBorder="1" applyAlignment="1">
      <alignment horizontal="center" textRotation="90"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5" xfId="43" xr:uid="{58832DDE-16C0-4440-96F3-2192D6B187BC}"/>
    <cellStyle name="Normal 6" xfId="44" xr:uid="{5234E77A-4E0D-4E09-AED0-ABE799B2F738}"/>
    <cellStyle name="Normal 7" xfId="45" xr:uid="{E502D035-0AEA-4006-970F-6590592D753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92">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rgb="FF00FF00"/>
          </stop>
        </gradient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9" tint="0.59999389629810485"/>
          </stop>
        </gradientFill>
      </fill>
    </dxf>
    <dxf>
      <fill>
        <gradientFill degree="90">
          <stop position="0">
            <color theme="0"/>
          </stop>
          <stop position="1">
            <color rgb="FFCC99FF"/>
          </stop>
        </gradientFill>
      </fill>
    </dxf>
    <dxf>
      <fill>
        <gradientFill type="path" left="0.5" right="0.5" top="0.5" bottom="0.5">
          <stop position="0">
            <color theme="0"/>
          </stop>
          <stop position="1">
            <color theme="8"/>
          </stop>
        </gradientFill>
      </fill>
    </dxf>
    <dxf>
      <fill>
        <gradientFill degree="90">
          <stop position="0">
            <color theme="0"/>
          </stop>
          <stop position="1">
            <color rgb="FFCC99FF"/>
          </stop>
        </gradientFill>
      </fill>
    </dxf>
    <dxf>
      <fill>
        <gradientFill type="path" left="0.5" right="0.5" top="0.5" bottom="0.5">
          <stop position="0">
            <color theme="0"/>
          </stop>
          <stop position="1">
            <color theme="8"/>
          </stop>
        </gradientFill>
      </fill>
    </dxf>
    <dxf>
      <fill>
        <patternFill>
          <bgColor rgb="FFFFC000"/>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patternFill>
          <bgColor theme="5" tint="0.59996337778862885"/>
        </patternFill>
      </fill>
    </dxf>
    <dxf>
      <fill>
        <patternFill>
          <bgColor rgb="FFFFC000"/>
        </pattern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theme="5" tint="0.79998168889431442"/>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gradientFill degree="90">
          <stop position="0">
            <color theme="0"/>
          </stop>
          <stop position="1">
            <color rgb="FFFFFF99"/>
          </stop>
        </gradientFill>
      </fill>
    </dxf>
    <dxf>
      <fill>
        <patternFill>
          <bgColor rgb="FFFFC000"/>
        </patternFill>
      </fill>
    </dxf>
    <dxf>
      <fill>
        <patternFill>
          <bgColor theme="5" tint="0.59996337778862885"/>
        </pattern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66"/>
          </stop>
        </gradientFill>
      </fill>
    </dxf>
    <dxf>
      <font>
        <color rgb="FF9C0006"/>
      </font>
      <fill>
        <patternFill patternType="solid">
          <bgColor theme="4" tint="0.79998168889431442"/>
        </pattern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ont>
        <color rgb="FF006100"/>
      </font>
      <fill>
        <patternFill patternType="solid">
          <bgColor theme="9" tint="0.79998168889431442"/>
        </patternFill>
      </fill>
    </dxf>
    <dxf>
      <fill>
        <gradientFill degree="90">
          <stop position="0">
            <color theme="0"/>
          </stop>
          <stop position="1">
            <color theme="0" tint="-0.149021881771294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theme="9" tint="0.59999389629810485"/>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66"/>
          </stop>
        </gradientFill>
      </fill>
    </dxf>
    <dxf>
      <fill>
        <gradientFill degree="90">
          <stop position="0">
            <color theme="0"/>
          </stop>
          <stop position="1">
            <color rgb="FFFF0000"/>
          </stop>
        </gradientFill>
      </fill>
    </dxf>
    <dxf>
      <fill>
        <gradientFill type="path" left="0.5" right="0.5" top="0.5" bottom="0.5">
          <stop position="0">
            <color theme="0"/>
          </stop>
          <stop position="1">
            <color rgb="FFFFC000"/>
          </stop>
        </gradientFill>
      </fill>
    </dxf>
    <dxf>
      <fill>
        <gradientFill type="path">
          <stop position="0">
            <color theme="0"/>
          </stop>
          <stop position="1">
            <color rgb="FF00FF00"/>
          </stop>
        </gradientFill>
      </fill>
    </dxf>
    <dxf>
      <fill>
        <gradientFill degree="90">
          <stop position="0">
            <color theme="0"/>
          </stop>
          <stop position="1">
            <color theme="6"/>
          </stop>
        </gradient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gradientFill degree="90">
          <stop position="0">
            <color theme="0"/>
          </stop>
          <stop position="1">
            <color rgb="FFFFFF99"/>
          </stop>
        </gradientFill>
      </fill>
    </dxf>
    <dxf>
      <fill>
        <gradientFill degree="90">
          <stop position="0">
            <color theme="0"/>
          </stop>
          <stop position="1">
            <color rgb="FFFFFF66"/>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4"/>
          </stop>
        </gradientFill>
      </fill>
    </dxf>
    <dxf>
      <fill>
        <gradientFill degree="90">
          <stop position="0">
            <color theme="0"/>
          </stop>
          <stop position="1">
            <color rgb="FFFFFF66"/>
          </stop>
        </gradientFill>
      </fill>
    </dxf>
    <dxf>
      <fill>
        <patternFill>
          <bgColor rgb="FFFFC000"/>
        </patternFill>
      </fill>
    </dxf>
    <dxf>
      <fill>
        <patternFill>
          <bgColor rgb="FFFFC000"/>
        </patternFill>
      </fill>
    </dxf>
    <dxf>
      <fill>
        <patternFill>
          <bgColor rgb="FFFFC000"/>
        </patternFill>
      </fill>
    </dxf>
    <dxf>
      <fill>
        <gradientFill degree="90">
          <stop position="0">
            <color theme="0"/>
          </stop>
          <stop position="1">
            <color rgb="FFFFFF99"/>
          </stop>
        </gradientFill>
      </fill>
    </dxf>
    <dxf>
      <fill>
        <patternFill>
          <bgColor rgb="FFFFC000"/>
        </patternFill>
      </fill>
    </dxf>
    <dxf>
      <fill>
        <gradientFill degree="90">
          <stop position="0">
            <color theme="0"/>
          </stop>
          <stop position="1">
            <color rgb="FFFFFF66"/>
          </stop>
        </gradientFill>
      </fill>
    </dxf>
    <dxf>
      <fill>
        <gradientFill degree="90">
          <stop position="0">
            <color theme="0"/>
          </stop>
          <stop position="1">
            <color rgb="FF66FF33"/>
          </stop>
        </gradientFill>
      </fill>
    </dxf>
    <dxf>
      <fill>
        <gradientFill type="path" left="0.5" right="0.5" top="0.5" bottom="0.5">
          <stop position="0">
            <color theme="0"/>
          </stop>
          <stop position="1">
            <color theme="9" tint="0.59999389629810485"/>
          </stop>
        </gradientFill>
      </fill>
    </dxf>
    <dxf>
      <fill>
        <gradientFill degree="90">
          <stop position="0">
            <color theme="0"/>
          </stop>
          <stop position="1">
            <color rgb="FFFF5050"/>
          </stop>
        </gradient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theme="4" tint="0.59999389629810485"/>
          </stop>
        </gradientFill>
      </fill>
    </dxf>
    <dxf>
      <fill>
        <gradientFill type="path" left="0.5" right="0.5" top="0.5" bottom="0.5">
          <stop position="0">
            <color theme="0"/>
          </stop>
          <stop position="1">
            <color theme="7"/>
          </stop>
        </gradientFill>
      </fill>
    </dxf>
    <dxf>
      <fill>
        <gradientFill type="path" left="0.5" right="0.5" top="0.5" bottom="0.5">
          <stop position="0">
            <color theme="0"/>
          </stop>
          <stop position="1">
            <color theme="4"/>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5050"/>
          </stop>
        </gradientFill>
      </fill>
    </dxf>
    <dxf>
      <fill>
        <gradientFill degree="90">
          <stop position="0">
            <color theme="0"/>
          </stop>
          <stop position="1">
            <color rgb="FFFFC000"/>
          </stop>
        </gradientFill>
      </fill>
    </dxf>
    <dxf>
      <fill>
        <gradientFill degree="90">
          <stop position="0">
            <color theme="0"/>
          </stop>
          <stop position="1">
            <color rgb="FF66FF33"/>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rgb="FFCC99FF"/>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s>
  <tableStyles count="0" defaultTableStyle="TableStyleMedium2" defaultPivotStyle="PivotStyleLight16"/>
  <colors>
    <mruColors>
      <color rgb="FFFFFF99"/>
      <color rgb="FFCC99FF"/>
      <color rgb="FF99FF99"/>
      <color rgb="FF00FF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33</xdr:col>
      <xdr:colOff>533399</xdr:colOff>
      <xdr:row>0</xdr:row>
      <xdr:rowOff>0</xdr:rowOff>
    </xdr:from>
    <xdr:to>
      <xdr:col>36</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5774649" y="0"/>
          <a:ext cx="1790701" cy="1590675"/>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28575</xdr:colOff>
      <xdr:row>0</xdr:row>
      <xdr:rowOff>85725</xdr:rowOff>
    </xdr:from>
    <xdr:to>
      <xdr:col>20</xdr:col>
      <xdr:colOff>609602</xdr:colOff>
      <xdr:row>0</xdr:row>
      <xdr:rowOff>666750</xdr:rowOff>
    </xdr:to>
    <xdr:sp macro="" textlink="">
      <xdr:nvSpPr>
        <xdr:cNvPr id="2" name="Rectangle 1">
          <a:extLst>
            <a:ext uri="{FF2B5EF4-FFF2-40B4-BE49-F238E27FC236}">
              <a16:creationId xmlns:a16="http://schemas.microsoft.com/office/drawing/2014/main" id="{F4CB2F52-725F-4C3E-8B3E-F2EEF084E8E6}"/>
            </a:ext>
          </a:extLst>
        </xdr:cNvPr>
        <xdr:cNvSpPr/>
      </xdr:nvSpPr>
      <xdr:spPr bwMode="auto">
        <a:xfrm>
          <a:off x="15649575" y="85725"/>
          <a:ext cx="581027" cy="1047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20</xdr:col>
      <xdr:colOff>42034</xdr:colOff>
      <xdr:row>0</xdr:row>
      <xdr:rowOff>866775</xdr:rowOff>
    </xdr:from>
    <xdr:to>
      <xdr:col>20</xdr:col>
      <xdr:colOff>620786</xdr:colOff>
      <xdr:row>0</xdr:row>
      <xdr:rowOff>1504949</xdr:rowOff>
    </xdr:to>
    <xdr:sp macro="" textlink="">
      <xdr:nvSpPr>
        <xdr:cNvPr id="3" name="Rectangle 2">
          <a:extLst>
            <a:ext uri="{FF2B5EF4-FFF2-40B4-BE49-F238E27FC236}">
              <a16:creationId xmlns:a16="http://schemas.microsoft.com/office/drawing/2014/main" id="{1FAF8731-F924-46C4-A960-9CEF60862CF5}"/>
            </a:ext>
          </a:extLst>
        </xdr:cNvPr>
        <xdr:cNvSpPr/>
      </xdr:nvSpPr>
      <xdr:spPr bwMode="auto">
        <a:xfrm>
          <a:off x="15663034" y="190500"/>
          <a:ext cx="578752" cy="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23</xdr:col>
      <xdr:colOff>73716</xdr:colOff>
      <xdr:row>0</xdr:row>
      <xdr:rowOff>866775</xdr:rowOff>
    </xdr:from>
    <xdr:to>
      <xdr:col>23</xdr:col>
      <xdr:colOff>638177</xdr:colOff>
      <xdr:row>0</xdr:row>
      <xdr:rowOff>1514474</xdr:rowOff>
    </xdr:to>
    <xdr:sp macro="" textlink="">
      <xdr:nvSpPr>
        <xdr:cNvPr id="4" name="Rectangle 3">
          <a:extLst>
            <a:ext uri="{FF2B5EF4-FFF2-40B4-BE49-F238E27FC236}">
              <a16:creationId xmlns:a16="http://schemas.microsoft.com/office/drawing/2014/main" id="{704517A4-066A-4EF0-97EF-7DF62793557E}"/>
            </a:ext>
          </a:extLst>
        </xdr:cNvPr>
        <xdr:cNvSpPr/>
      </xdr:nvSpPr>
      <xdr:spPr bwMode="auto">
        <a:xfrm>
          <a:off x="18037866" y="190500"/>
          <a:ext cx="564461" cy="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23</xdr:col>
      <xdr:colOff>54666</xdr:colOff>
      <xdr:row>0</xdr:row>
      <xdr:rowOff>85725</xdr:rowOff>
    </xdr:from>
    <xdr:to>
      <xdr:col>23</xdr:col>
      <xdr:colOff>609600</xdr:colOff>
      <xdr:row>0</xdr:row>
      <xdr:rowOff>676274</xdr:rowOff>
    </xdr:to>
    <xdr:sp macro="" textlink="">
      <xdr:nvSpPr>
        <xdr:cNvPr id="5" name="Rectangle 4">
          <a:extLst>
            <a:ext uri="{FF2B5EF4-FFF2-40B4-BE49-F238E27FC236}">
              <a16:creationId xmlns:a16="http://schemas.microsoft.com/office/drawing/2014/main" id="{4D746571-6784-4265-9829-71E60043D743}"/>
            </a:ext>
          </a:extLst>
        </xdr:cNvPr>
        <xdr:cNvSpPr/>
      </xdr:nvSpPr>
      <xdr:spPr bwMode="auto">
        <a:xfrm>
          <a:off x="18018816" y="85725"/>
          <a:ext cx="554934" cy="104774"/>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56</xdr:col>
      <xdr:colOff>38100</xdr:colOff>
      <xdr:row>0</xdr:row>
      <xdr:rowOff>0</xdr:rowOff>
    </xdr:from>
    <xdr:to>
      <xdr:col>64</xdr:col>
      <xdr:colOff>114300</xdr:colOff>
      <xdr:row>0</xdr:row>
      <xdr:rowOff>0</xdr:rowOff>
    </xdr:to>
    <xdr:grpSp>
      <xdr:nvGrpSpPr>
        <xdr:cNvPr id="6" name="Group 5">
          <a:extLst>
            <a:ext uri="{FF2B5EF4-FFF2-40B4-BE49-F238E27FC236}">
              <a16:creationId xmlns:a16="http://schemas.microsoft.com/office/drawing/2014/main" id="{3699F94E-66A9-4D76-9416-E67F6D5487BE}"/>
            </a:ext>
          </a:extLst>
        </xdr:cNvPr>
        <xdr:cNvGrpSpPr>
          <a:grpSpLocks/>
        </xdr:cNvGrpSpPr>
      </xdr:nvGrpSpPr>
      <xdr:grpSpPr bwMode="auto">
        <a:xfrm>
          <a:off x="41252775" y="0"/>
          <a:ext cx="4724400" cy="0"/>
          <a:chOff x="37429016" y="695324"/>
          <a:chExt cx="3632200" cy="495300"/>
        </a:xfrm>
      </xdr:grpSpPr>
      <xdr:sp macro="" textlink="">
        <xdr:nvSpPr>
          <xdr:cNvPr id="7" name="Rectangle 6">
            <a:extLst>
              <a:ext uri="{FF2B5EF4-FFF2-40B4-BE49-F238E27FC236}">
                <a16:creationId xmlns:a16="http://schemas.microsoft.com/office/drawing/2014/main" id="{BDE67BDA-5CA1-469B-AAD9-4615A9AE6E58}"/>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8" name="Rectangle 7">
            <a:extLst>
              <a:ext uri="{FF2B5EF4-FFF2-40B4-BE49-F238E27FC236}">
                <a16:creationId xmlns:a16="http://schemas.microsoft.com/office/drawing/2014/main" id="{1188B8E8-67C3-4592-8AE8-39FAB0333595}"/>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9" name="Rectangle 8">
            <a:extLst>
              <a:ext uri="{FF2B5EF4-FFF2-40B4-BE49-F238E27FC236}">
                <a16:creationId xmlns:a16="http://schemas.microsoft.com/office/drawing/2014/main" id="{B07CF7AA-9DEC-47E3-A66E-F03F58CC981A}"/>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57</xdr:col>
      <xdr:colOff>190500</xdr:colOff>
      <xdr:row>0</xdr:row>
      <xdr:rowOff>0</xdr:rowOff>
    </xdr:from>
    <xdr:to>
      <xdr:col>63</xdr:col>
      <xdr:colOff>361950</xdr:colOff>
      <xdr:row>0</xdr:row>
      <xdr:rowOff>0</xdr:rowOff>
    </xdr:to>
    <xdr:grpSp>
      <xdr:nvGrpSpPr>
        <xdr:cNvPr id="10" name="Group 6">
          <a:extLst>
            <a:ext uri="{FF2B5EF4-FFF2-40B4-BE49-F238E27FC236}">
              <a16:creationId xmlns:a16="http://schemas.microsoft.com/office/drawing/2014/main" id="{52A58EF8-9F24-408F-82D2-A19005522BB5}"/>
            </a:ext>
          </a:extLst>
        </xdr:cNvPr>
        <xdr:cNvGrpSpPr>
          <a:grpSpLocks/>
        </xdr:cNvGrpSpPr>
      </xdr:nvGrpSpPr>
      <xdr:grpSpPr bwMode="auto">
        <a:xfrm>
          <a:off x="41986200" y="0"/>
          <a:ext cx="3657600" cy="0"/>
          <a:chOff x="37429016" y="695324"/>
          <a:chExt cx="3632200" cy="495300"/>
        </a:xfrm>
      </xdr:grpSpPr>
      <xdr:sp macro="" textlink="">
        <xdr:nvSpPr>
          <xdr:cNvPr id="11" name="Rectangle 10">
            <a:extLst>
              <a:ext uri="{FF2B5EF4-FFF2-40B4-BE49-F238E27FC236}">
                <a16:creationId xmlns:a16="http://schemas.microsoft.com/office/drawing/2014/main" id="{1CE94F31-61F3-4920-AE31-720F17AD340D}"/>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2" name="Rectangle 11">
            <a:extLst>
              <a:ext uri="{FF2B5EF4-FFF2-40B4-BE49-F238E27FC236}">
                <a16:creationId xmlns:a16="http://schemas.microsoft.com/office/drawing/2014/main" id="{FE285369-18F1-4A6B-984C-D5F5FDEDD86A}"/>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3" name="Rectangle 12">
            <a:extLst>
              <a:ext uri="{FF2B5EF4-FFF2-40B4-BE49-F238E27FC236}">
                <a16:creationId xmlns:a16="http://schemas.microsoft.com/office/drawing/2014/main" id="{76721BB5-FDEF-4281-952B-C0BA535775E2}"/>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296"/>
  <sheetViews>
    <sheetView tabSelected="1" zoomScale="90" zoomScaleNormal="90" workbookViewId="0">
      <pane ySplit="6" topLeftCell="A7" activePane="bottomLeft" state="frozen"/>
      <selection pane="bottomLeft" activeCell="E6" sqref="E6"/>
      <selection activeCell="F1" sqref="F1"/>
    </sheetView>
  </sheetViews>
  <sheetFormatPr defaultRowHeight="17.25"/>
  <cols>
    <col min="1" max="1" width="9.140625" style="23" customWidth="1"/>
    <col min="2" max="2" width="9.140625" style="68" customWidth="1"/>
    <col min="3" max="3" width="9.140625" style="23" customWidth="1"/>
    <col min="4" max="4" width="9.140625" style="69" customWidth="1"/>
    <col min="5" max="5" width="12.140625" style="32" customWidth="1"/>
    <col min="6" max="6" width="9.140625" style="70" customWidth="1"/>
    <col min="7" max="7" width="32.42578125" style="27" bestFit="1" customWidth="1"/>
    <col min="8" max="8" width="35.7109375" style="12" customWidth="1"/>
    <col min="9" max="9" width="12.5703125" style="25" customWidth="1"/>
    <col min="10" max="10" width="10.28515625" style="25" customWidth="1"/>
    <col min="11" max="12" width="6.42578125" style="25" customWidth="1"/>
    <col min="13" max="13" width="16.85546875" style="10" customWidth="1"/>
    <col min="14" max="14" width="16.140625" style="10" customWidth="1"/>
    <col min="15" max="15" width="17.140625" style="10" customWidth="1"/>
    <col min="16" max="16" width="8.7109375" style="11" customWidth="1"/>
    <col min="17" max="17" width="8.7109375" style="13" customWidth="1"/>
    <col min="18" max="18" width="8.7109375" style="11" customWidth="1"/>
    <col min="19" max="19" width="8.7109375" style="13" customWidth="1"/>
    <col min="20" max="20" width="8.7109375" style="11" customWidth="1"/>
    <col min="21" max="21" width="8.7109375" style="13" customWidth="1"/>
    <col min="22" max="22" width="8.7109375" style="11" customWidth="1"/>
    <col min="23" max="23" width="8.7109375" style="9" customWidth="1"/>
    <col min="24" max="24" width="8.7109375" style="11" customWidth="1"/>
    <col min="25" max="25" width="8.7109375" style="9" customWidth="1"/>
    <col min="26" max="26" width="8.7109375" style="11" customWidth="1"/>
    <col min="27" max="27" width="8.7109375" style="9" customWidth="1"/>
    <col min="28" max="28" width="8.7109375" style="11" customWidth="1"/>
    <col min="29" max="29" width="8.7109375" style="9" customWidth="1"/>
    <col min="30" max="30" width="8.7109375" style="11" customWidth="1"/>
    <col min="31" max="31" width="8.7109375" style="9" customWidth="1"/>
    <col min="32" max="32" width="18.5703125" style="16" customWidth="1"/>
    <col min="33" max="34" width="8.7109375" style="11" customWidth="1"/>
    <col min="35" max="35" width="8.7109375" style="9" customWidth="1"/>
    <col min="36" max="37" width="8.7109375" style="11" customWidth="1"/>
    <col min="38" max="38" width="8.7109375" style="9" customWidth="1"/>
    <col min="39" max="40" width="8.7109375" style="11" customWidth="1"/>
    <col min="41" max="41" width="8.7109375" style="9" customWidth="1"/>
    <col min="42" max="43" width="8.7109375" style="11" customWidth="1"/>
    <col min="44" max="44" width="8.7109375" style="9" customWidth="1"/>
    <col min="45" max="46" width="8.7109375" style="11" customWidth="1"/>
    <col min="47" max="47" width="8.7109375" style="9" customWidth="1"/>
    <col min="48" max="49" width="8.7109375" style="11" customWidth="1"/>
    <col min="50" max="50" width="8.7109375" style="9" customWidth="1"/>
    <col min="51" max="52" width="8.7109375" style="11" customWidth="1"/>
    <col min="53" max="53" width="8.7109375" style="9" customWidth="1"/>
    <col min="54" max="55" width="8.7109375" style="11" customWidth="1"/>
    <col min="56" max="56" width="8.7109375" style="9" customWidth="1"/>
    <col min="57" max="58" width="8.7109375" style="11" customWidth="1"/>
    <col min="59" max="59" width="8.7109375" style="9" customWidth="1"/>
    <col min="60" max="61" width="8.7109375" style="11" customWidth="1"/>
    <col min="62" max="62" width="8.7109375" style="9" customWidth="1"/>
    <col min="63" max="64" width="8.7109375" style="11" customWidth="1"/>
    <col min="65" max="65" width="8.7109375" style="9" customWidth="1"/>
    <col min="66" max="66" width="23.5703125" style="8" customWidth="1"/>
    <col min="67" max="67" width="8.7109375" style="15" customWidth="1"/>
    <col min="68" max="68" width="8.7109375" style="21" customWidth="1"/>
    <col min="69" max="69" width="8.7109375" style="15" customWidth="1"/>
    <col min="70" max="70" width="8.7109375" style="21" customWidth="1"/>
    <col min="71" max="71" width="8.7109375" style="15" customWidth="1"/>
    <col min="72" max="72" width="8.7109375" style="21" customWidth="1"/>
    <col min="73" max="73" width="8.7109375" style="15" customWidth="1"/>
    <col min="74" max="74" width="8.7109375" style="21" customWidth="1"/>
    <col min="75" max="75" width="18.5703125" style="8" customWidth="1"/>
    <col min="76" max="84" width="10" style="1" bestFit="1" customWidth="1"/>
    <col min="85" max="86" width="11" style="1" bestFit="1" customWidth="1"/>
    <col min="87" max="98" width="8.5703125" style="1" bestFit="1" customWidth="1"/>
    <col min="99" max="99" width="18.5703125" style="8" customWidth="1"/>
    <col min="100" max="100" width="32.42578125" style="11" bestFit="1" customWidth="1"/>
    <col min="101" max="101" width="27.42578125" style="1" customWidth="1"/>
    <col min="102" max="16384" width="9.140625" style="1"/>
  </cols>
  <sheetData>
    <row r="1" spans="1:101" s="2" customFormat="1" ht="57" customHeight="1">
      <c r="A1" s="306" t="s">
        <v>0</v>
      </c>
      <c r="B1" s="259" t="s">
        <v>1</v>
      </c>
      <c r="C1" s="307" t="s">
        <v>2</v>
      </c>
      <c r="D1" s="233" t="s">
        <v>3</v>
      </c>
      <c r="E1" s="308" t="s">
        <v>4</v>
      </c>
      <c r="F1" s="236" t="s">
        <v>5</v>
      </c>
      <c r="G1" s="263" t="s">
        <v>6</v>
      </c>
      <c r="H1" s="265" t="s">
        <v>7</v>
      </c>
      <c r="I1" s="266"/>
      <c r="J1" s="266"/>
      <c r="K1" s="267" t="s">
        <v>8</v>
      </c>
      <c r="L1" s="229" t="s">
        <v>9</v>
      </c>
      <c r="M1" s="262" t="s">
        <v>10</v>
      </c>
      <c r="N1" s="247" t="s">
        <v>11</v>
      </c>
      <c r="O1" s="238" t="s">
        <v>12</v>
      </c>
      <c r="P1" s="270" t="s">
        <v>13</v>
      </c>
      <c r="Q1" s="270"/>
      <c r="R1" s="252" t="s">
        <v>14</v>
      </c>
      <c r="S1" s="252"/>
      <c r="T1" s="252" t="s">
        <v>15</v>
      </c>
      <c r="U1" s="252"/>
      <c r="V1" s="252" t="s">
        <v>16</v>
      </c>
      <c r="W1" s="252"/>
      <c r="X1" s="252" t="s">
        <v>17</v>
      </c>
      <c r="Y1" s="252"/>
      <c r="Z1" s="252" t="s">
        <v>18</v>
      </c>
      <c r="AA1" s="252"/>
      <c r="AB1" s="252" t="s">
        <v>19</v>
      </c>
      <c r="AC1" s="252"/>
      <c r="AD1" s="269" t="s">
        <v>20</v>
      </c>
      <c r="AE1" s="269"/>
      <c r="AF1" s="255" t="s">
        <v>21</v>
      </c>
      <c r="AG1" s="256" t="s">
        <v>22</v>
      </c>
      <c r="AH1" s="256"/>
      <c r="AI1" s="256"/>
      <c r="AJ1" s="256"/>
      <c r="AK1" s="256"/>
      <c r="AL1" s="256"/>
      <c r="AM1" s="268" t="s">
        <v>23</v>
      </c>
      <c r="AN1" s="268"/>
      <c r="AO1" s="268"/>
      <c r="AP1" s="268"/>
      <c r="AQ1" s="268"/>
      <c r="AR1" s="268"/>
      <c r="AS1" s="268"/>
      <c r="AT1" s="268"/>
      <c r="AU1" s="268"/>
      <c r="AV1" s="268"/>
      <c r="AW1" s="268"/>
      <c r="AX1" s="268"/>
      <c r="AY1" s="246" t="s">
        <v>24</v>
      </c>
      <c r="AZ1" s="246"/>
      <c r="BA1" s="246"/>
      <c r="BB1" s="246"/>
      <c r="BC1" s="246"/>
      <c r="BD1" s="246"/>
      <c r="BE1" s="246"/>
      <c r="BF1" s="246"/>
      <c r="BG1" s="246"/>
      <c r="BH1" s="246"/>
      <c r="BI1" s="246"/>
      <c r="BJ1" s="246"/>
      <c r="BK1" s="246"/>
      <c r="BL1" s="246"/>
      <c r="BM1" s="246"/>
      <c r="BN1" s="251" t="s">
        <v>25</v>
      </c>
      <c r="BO1" s="249" t="s">
        <v>26</v>
      </c>
      <c r="BP1" s="249"/>
      <c r="BQ1" s="249" t="s">
        <v>27</v>
      </c>
      <c r="BR1" s="249"/>
      <c r="BS1" s="249" t="s">
        <v>28</v>
      </c>
      <c r="BT1" s="249"/>
      <c r="BU1" s="249" t="s">
        <v>29</v>
      </c>
      <c r="BV1" s="249"/>
      <c r="BW1" s="247" t="s">
        <v>30</v>
      </c>
      <c r="BX1" s="254" t="s">
        <v>31</v>
      </c>
      <c r="BY1" s="253" t="s">
        <v>32</v>
      </c>
      <c r="BZ1" s="245" t="s">
        <v>33</v>
      </c>
      <c r="CA1" s="243" t="s">
        <v>34</v>
      </c>
      <c r="CB1" s="243"/>
      <c r="CC1" s="243"/>
      <c r="CD1" s="243"/>
      <c r="CE1" s="243"/>
      <c r="CF1" s="243"/>
      <c r="CG1" s="243"/>
      <c r="CH1" s="243"/>
      <c r="CI1" s="240" t="s">
        <v>35</v>
      </c>
      <c r="CJ1" s="240"/>
      <c r="CK1" s="240" t="s">
        <v>36</v>
      </c>
      <c r="CL1" s="240"/>
      <c r="CM1" s="240" t="s">
        <v>37</v>
      </c>
      <c r="CN1" s="240"/>
      <c r="CO1" s="239" t="s">
        <v>38</v>
      </c>
      <c r="CP1" s="239"/>
      <c r="CQ1" s="240" t="s">
        <v>39</v>
      </c>
      <c r="CR1" s="240"/>
      <c r="CS1" s="241" t="s">
        <v>40</v>
      </c>
      <c r="CT1" s="241"/>
      <c r="CU1" s="238" t="s">
        <v>41</v>
      </c>
      <c r="CV1" s="261" t="s">
        <v>6</v>
      </c>
    </row>
    <row r="2" spans="1:101" s="2" customFormat="1" ht="39.950000000000003" customHeight="1">
      <c r="A2" s="258"/>
      <c r="B2" s="260"/>
      <c r="C2" s="232"/>
      <c r="D2" s="234"/>
      <c r="E2" s="235"/>
      <c r="F2" s="237"/>
      <c r="G2" s="263"/>
      <c r="H2" s="266"/>
      <c r="I2" s="266"/>
      <c r="J2" s="266"/>
      <c r="K2" s="267"/>
      <c r="L2" s="230"/>
      <c r="M2" s="262"/>
      <c r="N2" s="247"/>
      <c r="O2" s="238"/>
      <c r="P2" s="270"/>
      <c r="Q2" s="270"/>
      <c r="R2" s="252"/>
      <c r="S2" s="252"/>
      <c r="T2" s="252"/>
      <c r="U2" s="252"/>
      <c r="V2" s="252"/>
      <c r="W2" s="252"/>
      <c r="X2" s="252"/>
      <c r="Y2" s="252"/>
      <c r="Z2" s="252"/>
      <c r="AA2" s="252"/>
      <c r="AB2" s="252"/>
      <c r="AC2" s="252"/>
      <c r="AD2" s="269"/>
      <c r="AE2" s="269"/>
      <c r="AF2" s="255"/>
      <c r="AG2" s="256"/>
      <c r="AH2" s="256"/>
      <c r="AI2" s="256"/>
      <c r="AJ2" s="256"/>
      <c r="AK2" s="256"/>
      <c r="AL2" s="256"/>
      <c r="AM2" s="268"/>
      <c r="AN2" s="268"/>
      <c r="AO2" s="268"/>
      <c r="AP2" s="268"/>
      <c r="AQ2" s="268"/>
      <c r="AR2" s="268"/>
      <c r="AS2" s="268"/>
      <c r="AT2" s="268"/>
      <c r="AU2" s="268"/>
      <c r="AV2" s="268"/>
      <c r="AW2" s="268"/>
      <c r="AX2" s="268"/>
      <c r="AY2" s="246"/>
      <c r="AZ2" s="246"/>
      <c r="BA2" s="246"/>
      <c r="BB2" s="246"/>
      <c r="BC2" s="246"/>
      <c r="BD2" s="246"/>
      <c r="BE2" s="246"/>
      <c r="BF2" s="246"/>
      <c r="BG2" s="246"/>
      <c r="BH2" s="246"/>
      <c r="BI2" s="246"/>
      <c r="BJ2" s="246"/>
      <c r="BK2" s="246"/>
      <c r="BL2" s="246"/>
      <c r="BM2" s="246"/>
      <c r="BN2" s="251"/>
      <c r="BO2" s="249"/>
      <c r="BP2" s="249"/>
      <c r="BQ2" s="249"/>
      <c r="BR2" s="249"/>
      <c r="BS2" s="249"/>
      <c r="BT2" s="249"/>
      <c r="BU2" s="249"/>
      <c r="BV2" s="249"/>
      <c r="BW2" s="247"/>
      <c r="BX2" s="254"/>
      <c r="BY2" s="253"/>
      <c r="BZ2" s="245"/>
      <c r="CA2" s="243"/>
      <c r="CB2" s="243"/>
      <c r="CC2" s="243"/>
      <c r="CD2" s="243"/>
      <c r="CE2" s="243"/>
      <c r="CF2" s="243"/>
      <c r="CG2" s="243"/>
      <c r="CH2" s="243"/>
      <c r="CI2" s="240"/>
      <c r="CJ2" s="240"/>
      <c r="CK2" s="240"/>
      <c r="CL2" s="240"/>
      <c r="CM2" s="240"/>
      <c r="CN2" s="240"/>
      <c r="CO2" s="239"/>
      <c r="CP2" s="239"/>
      <c r="CQ2" s="240"/>
      <c r="CR2" s="240"/>
      <c r="CS2" s="241"/>
      <c r="CT2" s="241"/>
      <c r="CU2" s="238"/>
      <c r="CV2" s="261"/>
    </row>
    <row r="3" spans="1:101" s="2" customFormat="1" ht="43.5" customHeight="1">
      <c r="A3" s="258"/>
      <c r="B3" s="260"/>
      <c r="C3" s="232"/>
      <c r="D3" s="234"/>
      <c r="E3" s="235"/>
      <c r="F3" s="237"/>
      <c r="G3" s="263"/>
      <c r="H3" s="266"/>
      <c r="I3" s="266"/>
      <c r="J3" s="266"/>
      <c r="K3" s="267"/>
      <c r="L3" s="230"/>
      <c r="M3" s="262"/>
      <c r="N3" s="247"/>
      <c r="O3" s="238"/>
      <c r="P3" s="270"/>
      <c r="Q3" s="270"/>
      <c r="R3" s="252"/>
      <c r="S3" s="252"/>
      <c r="T3" s="252"/>
      <c r="U3" s="252"/>
      <c r="V3" s="252"/>
      <c r="W3" s="252"/>
      <c r="X3" s="252"/>
      <c r="Y3" s="252"/>
      <c r="Z3" s="252"/>
      <c r="AA3" s="252"/>
      <c r="AB3" s="252"/>
      <c r="AC3" s="252"/>
      <c r="AD3" s="269"/>
      <c r="AE3" s="269"/>
      <c r="AF3" s="255"/>
      <c r="AG3" s="256"/>
      <c r="AH3" s="256"/>
      <c r="AI3" s="256"/>
      <c r="AJ3" s="256"/>
      <c r="AK3" s="256"/>
      <c r="AL3" s="256"/>
      <c r="AM3" s="268"/>
      <c r="AN3" s="268"/>
      <c r="AO3" s="268"/>
      <c r="AP3" s="268"/>
      <c r="AQ3" s="268"/>
      <c r="AR3" s="268"/>
      <c r="AS3" s="268"/>
      <c r="AT3" s="268"/>
      <c r="AU3" s="268"/>
      <c r="AV3" s="268"/>
      <c r="AW3" s="268"/>
      <c r="AX3" s="268"/>
      <c r="AY3" s="246"/>
      <c r="AZ3" s="246"/>
      <c r="BA3" s="246"/>
      <c r="BB3" s="246"/>
      <c r="BC3" s="246"/>
      <c r="BD3" s="246"/>
      <c r="BE3" s="246"/>
      <c r="BF3" s="246"/>
      <c r="BG3" s="246"/>
      <c r="BH3" s="246"/>
      <c r="BI3" s="246"/>
      <c r="BJ3" s="246"/>
      <c r="BK3" s="246"/>
      <c r="BL3" s="246"/>
      <c r="BM3" s="246"/>
      <c r="BN3" s="251"/>
      <c r="BO3" s="249"/>
      <c r="BP3" s="249"/>
      <c r="BQ3" s="249"/>
      <c r="BR3" s="249"/>
      <c r="BS3" s="249"/>
      <c r="BT3" s="249"/>
      <c r="BU3" s="249"/>
      <c r="BV3" s="249"/>
      <c r="BW3" s="247"/>
      <c r="BX3" s="257" t="s">
        <v>42</v>
      </c>
      <c r="BY3" s="242" t="s">
        <v>43</v>
      </c>
      <c r="BZ3" s="242" t="s">
        <v>44</v>
      </c>
      <c r="CA3" s="242" t="s">
        <v>45</v>
      </c>
      <c r="CB3" s="242" t="s">
        <v>46</v>
      </c>
      <c r="CC3" s="242" t="s">
        <v>47</v>
      </c>
      <c r="CD3" s="242" t="s">
        <v>48</v>
      </c>
      <c r="CE3" s="244" t="s">
        <v>49</v>
      </c>
      <c r="CF3" s="242" t="s">
        <v>50</v>
      </c>
      <c r="CG3" s="242" t="s">
        <v>51</v>
      </c>
      <c r="CH3" s="242" t="s">
        <v>52</v>
      </c>
      <c r="CI3" s="240"/>
      <c r="CJ3" s="240"/>
      <c r="CK3" s="240"/>
      <c r="CL3" s="240"/>
      <c r="CM3" s="240"/>
      <c r="CN3" s="240"/>
      <c r="CO3" s="239"/>
      <c r="CP3" s="239"/>
      <c r="CQ3" s="240"/>
      <c r="CR3" s="240"/>
      <c r="CS3" s="241"/>
      <c r="CT3" s="241"/>
      <c r="CU3" s="238"/>
      <c r="CV3" s="261"/>
    </row>
    <row r="4" spans="1:101" s="2" customFormat="1" ht="59.25" customHeight="1">
      <c r="A4" s="258"/>
      <c r="B4" s="260"/>
      <c r="C4" s="232"/>
      <c r="D4" s="234"/>
      <c r="E4" s="235"/>
      <c r="F4" s="237"/>
      <c r="G4" s="263"/>
      <c r="H4" s="264" t="s">
        <v>53</v>
      </c>
      <c r="I4" s="264"/>
      <c r="J4" s="264"/>
      <c r="K4" s="267"/>
      <c r="L4" s="230"/>
      <c r="M4" s="262"/>
      <c r="N4" s="247"/>
      <c r="O4" s="238"/>
      <c r="P4" s="270"/>
      <c r="Q4" s="270"/>
      <c r="R4" s="252"/>
      <c r="S4" s="252"/>
      <c r="T4" s="252"/>
      <c r="U4" s="252"/>
      <c r="V4" s="252"/>
      <c r="W4" s="252"/>
      <c r="X4" s="252"/>
      <c r="Y4" s="252"/>
      <c r="Z4" s="252"/>
      <c r="AA4" s="252"/>
      <c r="AB4" s="252"/>
      <c r="AC4" s="252"/>
      <c r="AD4" s="269"/>
      <c r="AE4" s="269"/>
      <c r="AF4" s="255"/>
      <c r="AG4" s="248" t="s">
        <v>54</v>
      </c>
      <c r="AH4" s="248"/>
      <c r="AI4" s="248"/>
      <c r="AJ4" s="248" t="s">
        <v>55</v>
      </c>
      <c r="AK4" s="248"/>
      <c r="AL4" s="248"/>
      <c r="AM4" s="248" t="s">
        <v>56</v>
      </c>
      <c r="AN4" s="248"/>
      <c r="AO4" s="248"/>
      <c r="AP4" s="248" t="s">
        <v>57</v>
      </c>
      <c r="AQ4" s="248"/>
      <c r="AR4" s="248"/>
      <c r="AS4" s="248" t="s">
        <v>58</v>
      </c>
      <c r="AT4" s="248"/>
      <c r="AU4" s="248"/>
      <c r="AV4" s="248" t="s">
        <v>59</v>
      </c>
      <c r="AW4" s="248"/>
      <c r="AX4" s="248"/>
      <c r="AY4" s="248" t="s">
        <v>60</v>
      </c>
      <c r="AZ4" s="248"/>
      <c r="BA4" s="248"/>
      <c r="BB4" s="250" t="s">
        <v>61</v>
      </c>
      <c r="BC4" s="248"/>
      <c r="BD4" s="248"/>
      <c r="BE4" s="248" t="s">
        <v>62</v>
      </c>
      <c r="BF4" s="248"/>
      <c r="BG4" s="248"/>
      <c r="BH4" s="248" t="s">
        <v>63</v>
      </c>
      <c r="BI4" s="248"/>
      <c r="BJ4" s="248"/>
      <c r="BK4" s="248" t="s">
        <v>64</v>
      </c>
      <c r="BL4" s="248"/>
      <c r="BM4" s="248"/>
      <c r="BN4" s="251"/>
      <c r="BO4" s="249"/>
      <c r="BP4" s="249"/>
      <c r="BQ4" s="249"/>
      <c r="BR4" s="249"/>
      <c r="BS4" s="249"/>
      <c r="BT4" s="249"/>
      <c r="BU4" s="249"/>
      <c r="BV4" s="249"/>
      <c r="BW4" s="247"/>
      <c r="BX4" s="257"/>
      <c r="BY4" s="242"/>
      <c r="BZ4" s="242"/>
      <c r="CA4" s="242"/>
      <c r="CB4" s="242"/>
      <c r="CC4" s="242"/>
      <c r="CD4" s="242"/>
      <c r="CE4" s="244"/>
      <c r="CF4" s="242"/>
      <c r="CG4" s="242"/>
      <c r="CH4" s="242"/>
      <c r="CI4" s="240"/>
      <c r="CJ4" s="240"/>
      <c r="CK4" s="240"/>
      <c r="CL4" s="240"/>
      <c r="CM4" s="240"/>
      <c r="CN4" s="240"/>
      <c r="CO4" s="239"/>
      <c r="CP4" s="239"/>
      <c r="CQ4" s="240"/>
      <c r="CR4" s="240"/>
      <c r="CS4" s="241"/>
      <c r="CT4" s="241"/>
      <c r="CU4" s="238"/>
      <c r="CV4" s="261"/>
    </row>
    <row r="5" spans="1:101" s="2" customFormat="1" ht="51.75" customHeight="1">
      <c r="A5" s="258"/>
      <c r="B5" s="260"/>
      <c r="C5" s="232"/>
      <c r="D5" s="234"/>
      <c r="E5" s="235"/>
      <c r="F5" s="237"/>
      <c r="G5" s="263"/>
      <c r="H5" s="264"/>
      <c r="I5" s="264"/>
      <c r="J5" s="264"/>
      <c r="K5" s="267"/>
      <c r="L5" s="230"/>
      <c r="M5" s="262"/>
      <c r="N5" s="247"/>
      <c r="O5" s="238"/>
      <c r="P5" s="33" t="s">
        <v>65</v>
      </c>
      <c r="Q5" s="33" t="s">
        <v>65</v>
      </c>
      <c r="R5" s="35" t="s">
        <v>66</v>
      </c>
      <c r="S5" s="33" t="s">
        <v>66</v>
      </c>
      <c r="T5" s="35" t="s">
        <v>67</v>
      </c>
      <c r="U5" s="33" t="s">
        <v>67</v>
      </c>
      <c r="V5" s="35" t="s">
        <v>68</v>
      </c>
      <c r="W5" s="33" t="s">
        <v>68</v>
      </c>
      <c r="X5" s="35" t="s">
        <v>69</v>
      </c>
      <c r="Y5" s="33" t="s">
        <v>69</v>
      </c>
      <c r="Z5" s="35" t="s">
        <v>70</v>
      </c>
      <c r="AA5" s="33" t="s">
        <v>70</v>
      </c>
      <c r="AB5" s="35" t="s">
        <v>71</v>
      </c>
      <c r="AC5" s="33" t="s">
        <v>71</v>
      </c>
      <c r="AD5" s="35" t="s">
        <v>72</v>
      </c>
      <c r="AE5" s="33" t="s">
        <v>72</v>
      </c>
      <c r="AF5" s="255"/>
      <c r="AG5" s="18" t="s">
        <v>73</v>
      </c>
      <c r="AH5" s="18" t="s">
        <v>74</v>
      </c>
      <c r="AI5" s="34" t="s">
        <v>75</v>
      </c>
      <c r="AJ5" s="18" t="s">
        <v>76</v>
      </c>
      <c r="AK5" s="18" t="s">
        <v>77</v>
      </c>
      <c r="AL5" s="17" t="s">
        <v>78</v>
      </c>
      <c r="AM5" s="18" t="s">
        <v>79</v>
      </c>
      <c r="AN5" s="18" t="s">
        <v>80</v>
      </c>
      <c r="AO5" s="17" t="s">
        <v>81</v>
      </c>
      <c r="AP5" s="18" t="s">
        <v>82</v>
      </c>
      <c r="AQ5" s="18" t="s">
        <v>83</v>
      </c>
      <c r="AR5" s="17" t="s">
        <v>84</v>
      </c>
      <c r="AS5" s="18" t="s">
        <v>85</v>
      </c>
      <c r="AT5" s="18" t="s">
        <v>86</v>
      </c>
      <c r="AU5" s="17" t="s">
        <v>87</v>
      </c>
      <c r="AV5" s="18" t="s">
        <v>88</v>
      </c>
      <c r="AW5" s="18" t="s">
        <v>89</v>
      </c>
      <c r="AX5" s="17" t="s">
        <v>90</v>
      </c>
      <c r="AY5" s="18" t="s">
        <v>91</v>
      </c>
      <c r="AZ5" s="18" t="s">
        <v>92</v>
      </c>
      <c r="BA5" s="17" t="s">
        <v>93</v>
      </c>
      <c r="BB5" s="18" t="s">
        <v>94</v>
      </c>
      <c r="BC5" s="18" t="s">
        <v>95</v>
      </c>
      <c r="BD5" s="17" t="s">
        <v>96</v>
      </c>
      <c r="BE5" s="18" t="s">
        <v>97</v>
      </c>
      <c r="BF5" s="18" t="s">
        <v>98</v>
      </c>
      <c r="BG5" s="17" t="s">
        <v>99</v>
      </c>
      <c r="BH5" s="18" t="s">
        <v>100</v>
      </c>
      <c r="BI5" s="18" t="s">
        <v>101</v>
      </c>
      <c r="BJ5" s="17" t="s">
        <v>102</v>
      </c>
      <c r="BK5" s="18" t="s">
        <v>103</v>
      </c>
      <c r="BL5" s="18" t="s">
        <v>104</v>
      </c>
      <c r="BM5" s="17" t="s">
        <v>105</v>
      </c>
      <c r="BN5" s="251"/>
      <c r="BO5" s="3" t="s">
        <v>106</v>
      </c>
      <c r="BP5" s="36" t="s">
        <v>106</v>
      </c>
      <c r="BQ5" s="3" t="s">
        <v>107</v>
      </c>
      <c r="BR5" s="36" t="s">
        <v>107</v>
      </c>
      <c r="BS5" s="3" t="s">
        <v>108</v>
      </c>
      <c r="BT5" s="36" t="s">
        <v>108</v>
      </c>
      <c r="BU5" s="3" t="s">
        <v>109</v>
      </c>
      <c r="BV5" s="36" t="s">
        <v>109</v>
      </c>
      <c r="BW5" s="247"/>
      <c r="BX5" s="257"/>
      <c r="BY5" s="242"/>
      <c r="BZ5" s="242"/>
      <c r="CA5" s="242"/>
      <c r="CB5" s="242"/>
      <c r="CC5" s="242"/>
      <c r="CD5" s="242"/>
      <c r="CE5" s="244"/>
      <c r="CF5" s="242"/>
      <c r="CG5" s="242"/>
      <c r="CH5" s="242"/>
      <c r="CI5" s="240"/>
      <c r="CJ5" s="240"/>
      <c r="CK5" s="240"/>
      <c r="CL5" s="240"/>
      <c r="CM5" s="240"/>
      <c r="CN5" s="240"/>
      <c r="CO5" s="239"/>
      <c r="CP5" s="239"/>
      <c r="CQ5" s="240"/>
      <c r="CR5" s="240"/>
      <c r="CS5" s="241"/>
      <c r="CT5" s="241"/>
      <c r="CU5" s="238"/>
      <c r="CV5" s="261"/>
    </row>
    <row r="6" spans="1:101" s="2" customFormat="1" ht="47.25" customHeight="1">
      <c r="A6" s="72">
        <v>2020</v>
      </c>
      <c r="B6" s="71">
        <v>2015</v>
      </c>
      <c r="C6" s="75">
        <v>2020</v>
      </c>
      <c r="D6" s="73">
        <v>2015</v>
      </c>
      <c r="E6" s="76">
        <v>2020</v>
      </c>
      <c r="F6" s="74">
        <v>2015</v>
      </c>
      <c r="G6" s="26" t="s">
        <v>110</v>
      </c>
      <c r="H6" s="28" t="s">
        <v>111</v>
      </c>
      <c r="I6" s="29" t="s">
        <v>112</v>
      </c>
      <c r="J6" s="30" t="s">
        <v>113</v>
      </c>
      <c r="K6" s="267"/>
      <c r="L6" s="231"/>
      <c r="M6" s="4">
        <v>78</v>
      </c>
      <c r="N6" s="5">
        <v>26</v>
      </c>
      <c r="O6" s="6">
        <v>22</v>
      </c>
      <c r="P6" s="34" t="s">
        <v>114</v>
      </c>
      <c r="Q6" s="34" t="s">
        <v>115</v>
      </c>
      <c r="R6" s="34" t="s">
        <v>114</v>
      </c>
      <c r="S6" s="34" t="s">
        <v>115</v>
      </c>
      <c r="T6" s="34" t="s">
        <v>114</v>
      </c>
      <c r="U6" s="34" t="s">
        <v>115</v>
      </c>
      <c r="V6" s="34" t="s">
        <v>114</v>
      </c>
      <c r="W6" s="34" t="s">
        <v>115</v>
      </c>
      <c r="X6" s="34" t="s">
        <v>114</v>
      </c>
      <c r="Y6" s="34" t="s">
        <v>115</v>
      </c>
      <c r="Z6" s="34" t="s">
        <v>114</v>
      </c>
      <c r="AA6" s="34" t="s">
        <v>115</v>
      </c>
      <c r="AB6" s="34" t="s">
        <v>114</v>
      </c>
      <c r="AC6" s="34" t="s">
        <v>115</v>
      </c>
      <c r="AD6" s="34" t="s">
        <v>114</v>
      </c>
      <c r="AE6" s="34" t="s">
        <v>115</v>
      </c>
      <c r="AF6" s="255"/>
      <c r="AG6" s="18" t="s">
        <v>114</v>
      </c>
      <c r="AH6" s="18" t="s">
        <v>114</v>
      </c>
      <c r="AI6" s="34" t="s">
        <v>115</v>
      </c>
      <c r="AJ6" s="18" t="s">
        <v>114</v>
      </c>
      <c r="AK6" s="18" t="s">
        <v>114</v>
      </c>
      <c r="AL6" s="17" t="s">
        <v>115</v>
      </c>
      <c r="AM6" s="18" t="s">
        <v>114</v>
      </c>
      <c r="AN6" s="18" t="s">
        <v>114</v>
      </c>
      <c r="AO6" s="17" t="s">
        <v>115</v>
      </c>
      <c r="AP6" s="18" t="s">
        <v>114</v>
      </c>
      <c r="AQ6" s="18" t="s">
        <v>114</v>
      </c>
      <c r="AR6" s="17" t="s">
        <v>115</v>
      </c>
      <c r="AS6" s="18" t="s">
        <v>114</v>
      </c>
      <c r="AT6" s="18" t="s">
        <v>114</v>
      </c>
      <c r="AU6" s="17" t="s">
        <v>115</v>
      </c>
      <c r="AV6" s="18" t="s">
        <v>114</v>
      </c>
      <c r="AW6" s="18" t="s">
        <v>114</v>
      </c>
      <c r="AX6" s="17" t="s">
        <v>115</v>
      </c>
      <c r="AY6" s="18" t="s">
        <v>114</v>
      </c>
      <c r="AZ6" s="18" t="s">
        <v>114</v>
      </c>
      <c r="BA6" s="17" t="s">
        <v>115</v>
      </c>
      <c r="BB6" s="18" t="s">
        <v>114</v>
      </c>
      <c r="BC6" s="18" t="s">
        <v>114</v>
      </c>
      <c r="BD6" s="17" t="s">
        <v>115</v>
      </c>
      <c r="BE6" s="18" t="s">
        <v>114</v>
      </c>
      <c r="BF6" s="18" t="s">
        <v>114</v>
      </c>
      <c r="BG6" s="17" t="s">
        <v>115</v>
      </c>
      <c r="BH6" s="18" t="s">
        <v>114</v>
      </c>
      <c r="BI6" s="18" t="s">
        <v>114</v>
      </c>
      <c r="BJ6" s="17" t="s">
        <v>115</v>
      </c>
      <c r="BK6" s="18" t="s">
        <v>114</v>
      </c>
      <c r="BL6" s="18" t="s">
        <v>114</v>
      </c>
      <c r="BM6" s="17" t="s">
        <v>115</v>
      </c>
      <c r="BN6" s="251"/>
      <c r="BO6" s="3" t="s">
        <v>114</v>
      </c>
      <c r="BP6" s="36" t="s">
        <v>115</v>
      </c>
      <c r="BQ6" s="3" t="s">
        <v>114</v>
      </c>
      <c r="BR6" s="36" t="s">
        <v>115</v>
      </c>
      <c r="BS6" s="3" t="s">
        <v>114</v>
      </c>
      <c r="BT6" s="36" t="s">
        <v>115</v>
      </c>
      <c r="BU6" s="3" t="s">
        <v>114</v>
      </c>
      <c r="BV6" s="36" t="s">
        <v>115</v>
      </c>
      <c r="BW6" s="247"/>
      <c r="BX6" s="3" t="s">
        <v>116</v>
      </c>
      <c r="BY6" s="3" t="s">
        <v>117</v>
      </c>
      <c r="BZ6" s="3" t="s">
        <v>118</v>
      </c>
      <c r="CA6" s="3" t="s">
        <v>119</v>
      </c>
      <c r="CB6" s="3" t="s">
        <v>120</v>
      </c>
      <c r="CC6" s="3" t="s">
        <v>121</v>
      </c>
      <c r="CD6" s="3" t="s">
        <v>122</v>
      </c>
      <c r="CE6" s="3" t="s">
        <v>123</v>
      </c>
      <c r="CF6" s="3" t="s">
        <v>124</v>
      </c>
      <c r="CG6" s="3" t="s">
        <v>125</v>
      </c>
      <c r="CH6" s="3" t="s">
        <v>126</v>
      </c>
      <c r="CI6" s="7" t="s">
        <v>127</v>
      </c>
      <c r="CJ6" s="7" t="s">
        <v>127</v>
      </c>
      <c r="CK6" s="7" t="s">
        <v>128</v>
      </c>
      <c r="CL6" s="7" t="s">
        <v>128</v>
      </c>
      <c r="CM6" s="7" t="s">
        <v>129</v>
      </c>
      <c r="CN6" s="7" t="s">
        <v>129</v>
      </c>
      <c r="CO6" s="7" t="s">
        <v>130</v>
      </c>
      <c r="CP6" s="7" t="s">
        <v>130</v>
      </c>
      <c r="CQ6" s="7" t="s">
        <v>131</v>
      </c>
      <c r="CR6" s="7" t="s">
        <v>131</v>
      </c>
      <c r="CS6" s="7" t="s">
        <v>132</v>
      </c>
      <c r="CT6" s="7" t="s">
        <v>132</v>
      </c>
      <c r="CU6" s="238"/>
      <c r="CV6" s="134" t="s">
        <v>110</v>
      </c>
      <c r="CW6" s="22" t="s">
        <v>133</v>
      </c>
    </row>
    <row r="7" spans="1:101" s="53" customFormat="1" ht="4.5" customHeight="1">
      <c r="A7" s="37"/>
      <c r="B7" s="38"/>
      <c r="C7" s="37"/>
      <c r="D7" s="39"/>
      <c r="E7" s="40"/>
      <c r="F7" s="39"/>
      <c r="G7" s="41"/>
      <c r="H7" s="42"/>
      <c r="I7" s="43"/>
      <c r="J7" s="44"/>
      <c r="K7" s="46"/>
      <c r="L7" s="184"/>
      <c r="M7" s="47"/>
      <c r="N7" s="47"/>
      <c r="O7" s="47"/>
      <c r="P7" s="48"/>
      <c r="Q7" s="49"/>
      <c r="R7" s="48"/>
      <c r="S7" s="49"/>
      <c r="T7" s="48"/>
      <c r="U7" s="49"/>
      <c r="V7" s="48"/>
      <c r="W7" s="49"/>
      <c r="X7" s="48"/>
      <c r="Y7" s="49"/>
      <c r="Z7" s="48"/>
      <c r="AA7" s="49"/>
      <c r="AB7" s="48"/>
      <c r="AC7" s="49"/>
      <c r="AD7" s="48"/>
      <c r="AE7" s="49"/>
      <c r="AF7" s="50"/>
      <c r="AG7" s="48"/>
      <c r="AH7" s="48"/>
      <c r="AI7" s="49"/>
      <c r="AJ7" s="48"/>
      <c r="AK7" s="48"/>
      <c r="AL7" s="49"/>
      <c r="AM7" s="48"/>
      <c r="AN7" s="48"/>
      <c r="AO7" s="49"/>
      <c r="AP7" s="48"/>
      <c r="AQ7" s="48"/>
      <c r="AR7" s="49"/>
      <c r="AS7" s="48"/>
      <c r="AT7" s="48"/>
      <c r="AU7" s="49"/>
      <c r="AV7" s="48"/>
      <c r="AW7" s="48"/>
      <c r="AX7" s="49"/>
      <c r="AY7" s="48"/>
      <c r="AZ7" s="48"/>
      <c r="BA7" s="49"/>
      <c r="BB7" s="48"/>
      <c r="BC7" s="48"/>
      <c r="BD7" s="49"/>
      <c r="BE7" s="48"/>
      <c r="BF7" s="48"/>
      <c r="BG7" s="49"/>
      <c r="BH7" s="48"/>
      <c r="BI7" s="48"/>
      <c r="BJ7" s="49"/>
      <c r="BK7" s="48"/>
      <c r="BL7" s="48"/>
      <c r="BM7" s="49"/>
      <c r="BN7" s="51"/>
      <c r="BO7" s="49"/>
      <c r="BP7" s="49"/>
      <c r="BQ7" s="49"/>
      <c r="BR7" s="49"/>
      <c r="BS7" s="49"/>
      <c r="BT7" s="49"/>
      <c r="BU7" s="49"/>
      <c r="BV7" s="49"/>
      <c r="BW7" s="52"/>
      <c r="BX7" s="49"/>
      <c r="BY7" s="49"/>
      <c r="BZ7" s="49"/>
      <c r="CA7" s="49"/>
      <c r="CB7" s="49"/>
      <c r="CC7" s="49"/>
      <c r="CD7" s="49"/>
      <c r="CE7" s="49"/>
      <c r="CF7" s="49"/>
      <c r="CG7" s="49"/>
      <c r="CH7" s="49"/>
      <c r="CI7" s="45"/>
      <c r="CJ7" s="45"/>
      <c r="CK7" s="45"/>
      <c r="CL7" s="45"/>
      <c r="CM7" s="45"/>
      <c r="CN7" s="45"/>
      <c r="CO7" s="45"/>
      <c r="CP7" s="45"/>
      <c r="CQ7" s="45"/>
      <c r="CR7" s="45"/>
      <c r="CS7" s="45"/>
      <c r="CT7" s="45"/>
      <c r="CU7" s="52"/>
      <c r="CV7" s="135"/>
    </row>
    <row r="8" spans="1:101" s="14" customFormat="1" ht="18" customHeight="1">
      <c r="A8" s="194" t="s">
        <v>134</v>
      </c>
      <c r="B8" s="194" t="s">
        <v>134</v>
      </c>
      <c r="C8" s="291" t="s">
        <v>134</v>
      </c>
      <c r="D8" s="291" t="s">
        <v>134</v>
      </c>
      <c r="E8" s="301" t="s">
        <v>135</v>
      </c>
      <c r="F8" s="298" t="s">
        <v>134</v>
      </c>
      <c r="G8" s="204" t="s">
        <v>136</v>
      </c>
      <c r="H8" s="205" t="s">
        <v>137</v>
      </c>
      <c r="I8" s="197" t="s">
        <v>138</v>
      </c>
      <c r="J8" s="197"/>
      <c r="K8" s="198" t="s">
        <v>139</v>
      </c>
      <c r="L8" s="199"/>
      <c r="M8" s="31">
        <f>SUM(AF8,BN8)</f>
        <v>109</v>
      </c>
      <c r="N8" s="15">
        <f>SUM(BW8)</f>
        <v>29</v>
      </c>
      <c r="O8" s="15">
        <f>SUM(CU8)</f>
        <v>21</v>
      </c>
      <c r="P8" s="198" t="s">
        <v>140</v>
      </c>
      <c r="Q8" s="198">
        <v>0</v>
      </c>
      <c r="R8" s="206" t="s">
        <v>141</v>
      </c>
      <c r="S8" s="206">
        <v>9</v>
      </c>
      <c r="T8" s="206" t="s">
        <v>142</v>
      </c>
      <c r="U8" s="206">
        <v>9</v>
      </c>
      <c r="V8" s="206" t="s">
        <v>143</v>
      </c>
      <c r="W8" s="206">
        <v>6</v>
      </c>
      <c r="X8" s="206" t="s">
        <v>141</v>
      </c>
      <c r="Y8" s="206">
        <v>9</v>
      </c>
      <c r="Z8" s="206" t="s">
        <v>144</v>
      </c>
      <c r="AA8" s="206">
        <v>10</v>
      </c>
      <c r="AB8" s="206" t="s">
        <v>143</v>
      </c>
      <c r="AC8" s="206">
        <v>6</v>
      </c>
      <c r="AD8" s="206" t="s">
        <v>142</v>
      </c>
      <c r="AE8" s="206">
        <v>7</v>
      </c>
      <c r="AF8" s="16">
        <f>SUM(AE8,AC8,AA8,Y8,W8,U8,S8,Q8)</f>
        <v>56</v>
      </c>
      <c r="AG8" s="206" t="s">
        <v>145</v>
      </c>
      <c r="AH8" s="206" t="s">
        <v>145</v>
      </c>
      <c r="AI8" s="206">
        <v>8</v>
      </c>
      <c r="AJ8" s="201" t="s">
        <v>145</v>
      </c>
      <c r="AK8" s="201" t="s">
        <v>142</v>
      </c>
      <c r="AL8" s="201">
        <v>8</v>
      </c>
      <c r="AM8" s="206" t="s">
        <v>146</v>
      </c>
      <c r="AN8" s="206" t="s">
        <v>141</v>
      </c>
      <c r="AO8" s="206">
        <v>3</v>
      </c>
      <c r="AP8" s="201" t="s">
        <v>147</v>
      </c>
      <c r="AQ8" s="201" t="s">
        <v>148</v>
      </c>
      <c r="AR8" s="201">
        <v>5</v>
      </c>
      <c r="AS8" s="207" t="s">
        <v>149</v>
      </c>
      <c r="AT8" s="207" t="s">
        <v>149</v>
      </c>
      <c r="AU8" s="207">
        <v>2</v>
      </c>
      <c r="AV8" s="198" t="s">
        <v>146</v>
      </c>
      <c r="AW8" s="198" t="s">
        <v>146</v>
      </c>
      <c r="AX8" s="198">
        <v>2</v>
      </c>
      <c r="AY8" s="201" t="s">
        <v>150</v>
      </c>
      <c r="AZ8" s="201" t="s">
        <v>142</v>
      </c>
      <c r="BA8" s="201">
        <v>8</v>
      </c>
      <c r="BB8" s="201" t="s">
        <v>151</v>
      </c>
      <c r="BC8" s="201" t="s">
        <v>152</v>
      </c>
      <c r="BD8" s="201">
        <v>4</v>
      </c>
      <c r="BE8" s="201" t="s">
        <v>153</v>
      </c>
      <c r="BF8" s="201" t="s">
        <v>142</v>
      </c>
      <c r="BG8" s="201">
        <v>8</v>
      </c>
      <c r="BH8" s="201" t="s">
        <v>154</v>
      </c>
      <c r="BI8" s="201" t="s">
        <v>141</v>
      </c>
      <c r="BJ8" s="201">
        <v>4</v>
      </c>
      <c r="BK8" s="198" t="s">
        <v>143</v>
      </c>
      <c r="BL8" s="198" t="s">
        <v>143</v>
      </c>
      <c r="BM8" s="198">
        <v>1</v>
      </c>
      <c r="BN8" s="20">
        <f>SUM(BM8,BJ8,BG8,BD8,BA8,AX8,AU8,AR8,AO8,AL8,AI8)</f>
        <v>53</v>
      </c>
      <c r="BO8" s="198" t="s">
        <v>145</v>
      </c>
      <c r="BP8" s="198">
        <v>5</v>
      </c>
      <c r="BQ8" s="198" t="s">
        <v>144</v>
      </c>
      <c r="BR8" s="198">
        <v>10</v>
      </c>
      <c r="BS8" s="198" t="s">
        <v>148</v>
      </c>
      <c r="BT8" s="198">
        <v>4</v>
      </c>
      <c r="BU8" s="198" t="s">
        <v>144</v>
      </c>
      <c r="BV8" s="198">
        <v>10</v>
      </c>
      <c r="BW8" s="19">
        <f>SUM(BV8,BT8,BR8,BP8)</f>
        <v>29</v>
      </c>
      <c r="BX8" s="198">
        <v>7</v>
      </c>
      <c r="BY8" s="198">
        <v>5</v>
      </c>
      <c r="BZ8" s="198">
        <v>4</v>
      </c>
      <c r="CA8" s="198">
        <v>4</v>
      </c>
      <c r="CB8" s="198">
        <v>2</v>
      </c>
      <c r="CC8" s="198">
        <v>3</v>
      </c>
      <c r="CD8" s="198">
        <v>8</v>
      </c>
      <c r="CE8" s="198">
        <v>3</v>
      </c>
      <c r="CF8" s="198">
        <v>8</v>
      </c>
      <c r="CG8" s="198">
        <v>8</v>
      </c>
      <c r="CH8" s="198">
        <v>2</v>
      </c>
      <c r="CI8" s="198" t="s">
        <v>143</v>
      </c>
      <c r="CJ8" s="198">
        <v>0</v>
      </c>
      <c r="CK8" s="198" t="s">
        <v>143</v>
      </c>
      <c r="CL8" s="198">
        <v>0</v>
      </c>
      <c r="CM8" s="206" t="s">
        <v>143</v>
      </c>
      <c r="CN8" s="206">
        <v>0</v>
      </c>
      <c r="CO8" s="198" t="s">
        <v>148</v>
      </c>
      <c r="CP8" s="198">
        <v>3</v>
      </c>
      <c r="CQ8" s="198" t="s">
        <v>144</v>
      </c>
      <c r="CR8" s="198">
        <v>10</v>
      </c>
      <c r="CS8" s="198" t="s">
        <v>145</v>
      </c>
      <c r="CT8" s="198">
        <v>8</v>
      </c>
      <c r="CU8" s="19">
        <f>SUM(CT8,CR8,CP8,CN8,CL8,CJ8)</f>
        <v>21</v>
      </c>
      <c r="CV8" s="197" t="s">
        <v>136</v>
      </c>
      <c r="CW8" s="14" t="s">
        <v>155</v>
      </c>
    </row>
    <row r="9" spans="1:101" s="14" customFormat="1" ht="18" customHeight="1">
      <c r="A9" s="194" t="s">
        <v>134</v>
      </c>
      <c r="B9" s="194" t="s">
        <v>134</v>
      </c>
      <c r="C9" s="291" t="s">
        <v>134</v>
      </c>
      <c r="D9" s="291" t="s">
        <v>134</v>
      </c>
      <c r="E9" s="303"/>
      <c r="F9" s="195"/>
      <c r="G9" s="196" t="s">
        <v>156</v>
      </c>
      <c r="H9" s="187" t="s">
        <v>157</v>
      </c>
      <c r="I9" s="197" t="s">
        <v>138</v>
      </c>
      <c r="J9" s="197"/>
      <c r="K9" s="198" t="s">
        <v>139</v>
      </c>
      <c r="L9" s="199"/>
      <c r="M9" s="31">
        <f>SUM(AF9,BN9)</f>
        <v>88</v>
      </c>
      <c r="N9" s="15">
        <f>SUM(BW9)</f>
        <v>28</v>
      </c>
      <c r="O9" s="15">
        <f>SUM(CU9)</f>
        <v>20</v>
      </c>
      <c r="P9" s="198" t="s">
        <v>148</v>
      </c>
      <c r="Q9" s="198">
        <v>6</v>
      </c>
      <c r="R9" s="198" t="s">
        <v>158</v>
      </c>
      <c r="S9" s="200">
        <v>3</v>
      </c>
      <c r="T9" s="198" t="s">
        <v>140</v>
      </c>
      <c r="U9" s="198">
        <v>4</v>
      </c>
      <c r="V9" s="198" t="s">
        <v>159</v>
      </c>
      <c r="W9" s="200">
        <v>4</v>
      </c>
      <c r="X9" s="198" t="s">
        <v>146</v>
      </c>
      <c r="Y9" s="200">
        <v>8</v>
      </c>
      <c r="Z9" s="198" t="s">
        <v>144</v>
      </c>
      <c r="AA9" s="198">
        <v>10</v>
      </c>
      <c r="AB9" s="198" t="s">
        <v>159</v>
      </c>
      <c r="AC9" s="200">
        <v>4</v>
      </c>
      <c r="AD9" s="198" t="s">
        <v>142</v>
      </c>
      <c r="AE9" s="200">
        <v>7</v>
      </c>
      <c r="AF9" s="16">
        <f>SUM(AE9,AC9,AA9,Y9,W9,U9,S9,Q9)</f>
        <v>46</v>
      </c>
      <c r="AG9" s="201" t="s">
        <v>160</v>
      </c>
      <c r="AH9" s="201" t="s">
        <v>151</v>
      </c>
      <c r="AI9" s="201">
        <v>5</v>
      </c>
      <c r="AJ9" s="201" t="s">
        <v>154</v>
      </c>
      <c r="AK9" s="201" t="s">
        <v>141</v>
      </c>
      <c r="AL9" s="201">
        <v>4</v>
      </c>
      <c r="AM9" s="198" t="s">
        <v>149</v>
      </c>
      <c r="AN9" s="198" t="s">
        <v>152</v>
      </c>
      <c r="AO9" s="198">
        <v>3</v>
      </c>
      <c r="AP9" s="198" t="s">
        <v>141</v>
      </c>
      <c r="AQ9" s="198" t="s">
        <v>141</v>
      </c>
      <c r="AR9" s="198">
        <v>3</v>
      </c>
      <c r="AS9" s="198" t="s">
        <v>149</v>
      </c>
      <c r="AT9" s="198" t="s">
        <v>149</v>
      </c>
      <c r="AU9" s="198">
        <v>2</v>
      </c>
      <c r="AV9" s="198" t="s">
        <v>146</v>
      </c>
      <c r="AW9" s="198" t="s">
        <v>146</v>
      </c>
      <c r="AX9" s="198">
        <v>2</v>
      </c>
      <c r="AY9" s="201" t="s">
        <v>150</v>
      </c>
      <c r="AZ9" s="201" t="s">
        <v>142</v>
      </c>
      <c r="BA9" s="201">
        <v>8</v>
      </c>
      <c r="BB9" s="198" t="s">
        <v>141</v>
      </c>
      <c r="BC9" s="198" t="s">
        <v>146</v>
      </c>
      <c r="BD9" s="198">
        <v>3</v>
      </c>
      <c r="BE9" s="201" t="s">
        <v>161</v>
      </c>
      <c r="BF9" s="201" t="s">
        <v>154</v>
      </c>
      <c r="BG9" s="201">
        <v>6</v>
      </c>
      <c r="BH9" s="201" t="s">
        <v>154</v>
      </c>
      <c r="BI9" s="201" t="s">
        <v>154</v>
      </c>
      <c r="BJ9" s="201">
        <v>5</v>
      </c>
      <c r="BK9" s="198" t="s">
        <v>143</v>
      </c>
      <c r="BL9" s="198" t="s">
        <v>143</v>
      </c>
      <c r="BM9" s="198">
        <v>1</v>
      </c>
      <c r="BN9" s="20">
        <f>SUM(BM9,BJ9,BG9,BD9,BA9,AX9,AU9,AR9,AO9,AL9,AI9)</f>
        <v>42</v>
      </c>
      <c r="BO9" s="198" t="s">
        <v>145</v>
      </c>
      <c r="BP9" s="198">
        <v>5</v>
      </c>
      <c r="BQ9" s="198" t="s">
        <v>153</v>
      </c>
      <c r="BR9" s="200">
        <v>8</v>
      </c>
      <c r="BS9" s="198" t="s">
        <v>142</v>
      </c>
      <c r="BT9" s="200">
        <v>5</v>
      </c>
      <c r="BU9" s="198" t="s">
        <v>144</v>
      </c>
      <c r="BV9" s="198">
        <v>10</v>
      </c>
      <c r="BW9" s="19">
        <f>SUM(BV9,BT9,BR9,BP9)</f>
        <v>28</v>
      </c>
      <c r="BX9" s="198">
        <v>6</v>
      </c>
      <c r="BY9" s="198">
        <v>5</v>
      </c>
      <c r="BZ9" s="198">
        <v>1</v>
      </c>
      <c r="CA9" s="198">
        <v>2</v>
      </c>
      <c r="CB9" s="198">
        <v>2</v>
      </c>
      <c r="CC9" s="198">
        <v>2</v>
      </c>
      <c r="CD9" s="198">
        <v>8</v>
      </c>
      <c r="CE9" s="198">
        <v>3</v>
      </c>
      <c r="CF9" s="198">
        <v>7</v>
      </c>
      <c r="CG9" s="198">
        <v>6</v>
      </c>
      <c r="CH9" s="198">
        <v>2</v>
      </c>
      <c r="CI9" s="198" t="s">
        <v>143</v>
      </c>
      <c r="CJ9" s="198">
        <v>0</v>
      </c>
      <c r="CK9" s="198" t="s">
        <v>143</v>
      </c>
      <c r="CL9" s="198">
        <v>0</v>
      </c>
      <c r="CM9" s="198" t="s">
        <v>141</v>
      </c>
      <c r="CN9" s="200">
        <v>3</v>
      </c>
      <c r="CO9" s="198" t="s">
        <v>147</v>
      </c>
      <c r="CP9" s="200">
        <v>2</v>
      </c>
      <c r="CQ9" s="198" t="s">
        <v>144</v>
      </c>
      <c r="CR9" s="198">
        <v>10</v>
      </c>
      <c r="CS9" s="198" t="s">
        <v>154</v>
      </c>
      <c r="CT9" s="200">
        <v>5</v>
      </c>
      <c r="CU9" s="19">
        <f>SUM(CT9,CR9,CP9,CN9,CL9,CJ9)</f>
        <v>20</v>
      </c>
      <c r="CV9" s="197" t="s">
        <v>156</v>
      </c>
    </row>
    <row r="10" spans="1:101" s="14" customFormat="1" ht="18" customHeight="1">
      <c r="A10" s="194" t="s">
        <v>134</v>
      </c>
      <c r="B10" s="194" t="s">
        <v>134</v>
      </c>
      <c r="C10" s="289"/>
      <c r="D10" s="195"/>
      <c r="E10" s="298" t="s">
        <v>134</v>
      </c>
      <c r="F10" s="298" t="s">
        <v>134</v>
      </c>
      <c r="G10" s="196" t="s">
        <v>162</v>
      </c>
      <c r="H10" s="187" t="s">
        <v>163</v>
      </c>
      <c r="I10" s="197" t="s">
        <v>138</v>
      </c>
      <c r="J10" s="197"/>
      <c r="K10" s="198" t="s">
        <v>139</v>
      </c>
      <c r="L10" s="199" t="s">
        <v>134</v>
      </c>
      <c r="M10" s="31">
        <f>SUM(AF10,BN10)</f>
        <v>110</v>
      </c>
      <c r="N10" s="15">
        <f>SUM(BW10)</f>
        <v>16</v>
      </c>
      <c r="O10" s="15">
        <f>SUM(CU10)</f>
        <v>27</v>
      </c>
      <c r="P10" s="198" t="s">
        <v>144</v>
      </c>
      <c r="Q10" s="198">
        <v>10</v>
      </c>
      <c r="R10" s="198" t="s">
        <v>143</v>
      </c>
      <c r="S10" s="198">
        <v>8</v>
      </c>
      <c r="T10" s="198"/>
      <c r="U10" s="198"/>
      <c r="V10" s="198" t="s">
        <v>148</v>
      </c>
      <c r="W10" s="198">
        <v>8</v>
      </c>
      <c r="X10" s="198" t="s">
        <v>164</v>
      </c>
      <c r="Y10" s="198">
        <v>8</v>
      </c>
      <c r="Z10" s="198" t="s">
        <v>144</v>
      </c>
      <c r="AA10" s="198">
        <v>10</v>
      </c>
      <c r="AB10" s="198" t="s">
        <v>165</v>
      </c>
      <c r="AC10" s="198">
        <v>2</v>
      </c>
      <c r="AD10" s="198" t="s">
        <v>145</v>
      </c>
      <c r="AE10" s="198">
        <v>8</v>
      </c>
      <c r="AF10" s="16">
        <f>SUM(AE10,AC10,AA10,Y10,W10,U10,S10,Q10)</f>
        <v>54</v>
      </c>
      <c r="AG10" s="198" t="s">
        <v>145</v>
      </c>
      <c r="AH10" s="198" t="s">
        <v>145</v>
      </c>
      <c r="AI10" s="198">
        <v>8</v>
      </c>
      <c r="AJ10" s="201" t="s">
        <v>145</v>
      </c>
      <c r="AK10" s="201" t="s">
        <v>148</v>
      </c>
      <c r="AL10" s="201">
        <v>7</v>
      </c>
      <c r="AM10" s="201" t="s">
        <v>145</v>
      </c>
      <c r="AN10" s="201" t="s">
        <v>148</v>
      </c>
      <c r="AO10" s="201">
        <v>7</v>
      </c>
      <c r="AP10" s="201" t="s">
        <v>148</v>
      </c>
      <c r="AQ10" s="201" t="s">
        <v>164</v>
      </c>
      <c r="AR10" s="201">
        <v>4</v>
      </c>
      <c r="AS10" s="198" t="s">
        <v>140</v>
      </c>
      <c r="AT10" s="198" t="s">
        <v>140</v>
      </c>
      <c r="AU10" s="198">
        <v>0</v>
      </c>
      <c r="AV10" s="201" t="s">
        <v>144</v>
      </c>
      <c r="AW10" s="201" t="s">
        <v>143</v>
      </c>
      <c r="AX10" s="201">
        <v>6</v>
      </c>
      <c r="AY10" s="201" t="s">
        <v>144</v>
      </c>
      <c r="AZ10" s="201" t="s">
        <v>148</v>
      </c>
      <c r="BA10" s="201">
        <v>8</v>
      </c>
      <c r="BB10" s="198" t="s">
        <v>143</v>
      </c>
      <c r="BC10" s="198" t="s">
        <v>143</v>
      </c>
      <c r="BD10" s="198">
        <v>1</v>
      </c>
      <c r="BE10" s="201" t="s">
        <v>144</v>
      </c>
      <c r="BF10" s="201" t="s">
        <v>148</v>
      </c>
      <c r="BG10" s="201">
        <v>8</v>
      </c>
      <c r="BH10" s="201" t="s">
        <v>144</v>
      </c>
      <c r="BI10" s="201" t="s">
        <v>143</v>
      </c>
      <c r="BJ10" s="201">
        <v>6</v>
      </c>
      <c r="BK10" s="198" t="s">
        <v>143</v>
      </c>
      <c r="BL10" s="198" t="s">
        <v>143</v>
      </c>
      <c r="BM10" s="198">
        <v>1</v>
      </c>
      <c r="BN10" s="20">
        <f>SUM(BM10,BJ10,BG10,BD10,BA10,AX10,AU10,AR10,AO10,AL10,AI10)</f>
        <v>56</v>
      </c>
      <c r="BO10" s="198" t="s">
        <v>148</v>
      </c>
      <c r="BP10" s="198">
        <v>0</v>
      </c>
      <c r="BQ10" s="198" t="s">
        <v>145</v>
      </c>
      <c r="BR10" s="198">
        <v>6</v>
      </c>
      <c r="BS10" s="198" t="s">
        <v>145</v>
      </c>
      <c r="BT10" s="198">
        <v>6</v>
      </c>
      <c r="BU10" s="198" t="s">
        <v>148</v>
      </c>
      <c r="BV10" s="198">
        <v>4</v>
      </c>
      <c r="BW10" s="19">
        <f>SUM(BV10,BT10,BR10,BP10)</f>
        <v>16</v>
      </c>
      <c r="BX10" s="198">
        <v>10</v>
      </c>
      <c r="BY10" s="198">
        <v>10</v>
      </c>
      <c r="BZ10" s="198">
        <v>8</v>
      </c>
      <c r="CA10" s="198">
        <v>5</v>
      </c>
      <c r="CB10" s="198">
        <v>1</v>
      </c>
      <c r="CC10" s="198">
        <v>5</v>
      </c>
      <c r="CD10" s="198">
        <v>10</v>
      </c>
      <c r="CE10" s="198">
        <v>7</v>
      </c>
      <c r="CF10" s="198">
        <v>10</v>
      </c>
      <c r="CG10" s="198">
        <v>7</v>
      </c>
      <c r="CH10" s="198">
        <v>7</v>
      </c>
      <c r="CI10" s="198" t="s">
        <v>164</v>
      </c>
      <c r="CJ10" s="198">
        <v>1</v>
      </c>
      <c r="CK10" s="198"/>
      <c r="CL10" s="198"/>
      <c r="CM10" s="198" t="s">
        <v>164</v>
      </c>
      <c r="CN10" s="198">
        <v>3</v>
      </c>
      <c r="CO10" s="198" t="s">
        <v>148</v>
      </c>
      <c r="CP10" s="198">
        <v>3</v>
      </c>
      <c r="CQ10" s="198" t="s">
        <v>144</v>
      </c>
      <c r="CR10" s="198">
        <v>10</v>
      </c>
      <c r="CS10" s="198" t="s">
        <v>144</v>
      </c>
      <c r="CT10" s="198">
        <v>10</v>
      </c>
      <c r="CU10" s="19">
        <f>SUM(CT10,CR10,CP10,CN10,CL10,CJ10)</f>
        <v>27</v>
      </c>
      <c r="CV10" s="197" t="s">
        <v>162</v>
      </c>
    </row>
    <row r="11" spans="1:101" s="14" customFormat="1" ht="18" customHeight="1">
      <c r="A11" s="289"/>
      <c r="B11" s="195"/>
      <c r="C11" s="291" t="s">
        <v>134</v>
      </c>
      <c r="D11" s="291" t="s">
        <v>134</v>
      </c>
      <c r="E11" s="298" t="s">
        <v>134</v>
      </c>
      <c r="F11" s="298" t="s">
        <v>134</v>
      </c>
      <c r="G11" s="196" t="s">
        <v>166</v>
      </c>
      <c r="H11" s="187" t="s">
        <v>167</v>
      </c>
      <c r="I11" s="197" t="s">
        <v>168</v>
      </c>
      <c r="J11" s="197"/>
      <c r="K11" s="208" t="s">
        <v>169</v>
      </c>
      <c r="L11" s="199"/>
      <c r="M11" s="31">
        <f>SUM(AF11,BN11)</f>
        <v>5</v>
      </c>
      <c r="N11" s="15">
        <f>SUM(BW11)</f>
        <v>27</v>
      </c>
      <c r="O11" s="15">
        <f>SUM(CU11)</f>
        <v>23</v>
      </c>
      <c r="P11" s="198" t="s">
        <v>140</v>
      </c>
      <c r="Q11" s="198">
        <v>0</v>
      </c>
      <c r="R11" s="198" t="s">
        <v>170</v>
      </c>
      <c r="S11" s="198">
        <v>0</v>
      </c>
      <c r="T11" s="198" t="s">
        <v>170</v>
      </c>
      <c r="U11" s="198">
        <v>0</v>
      </c>
      <c r="V11" s="198" t="s">
        <v>171</v>
      </c>
      <c r="W11" s="200">
        <v>1</v>
      </c>
      <c r="X11" s="198" t="s">
        <v>170</v>
      </c>
      <c r="Y11" s="198">
        <v>0</v>
      </c>
      <c r="Z11" s="198" t="s">
        <v>140</v>
      </c>
      <c r="AA11" s="198">
        <v>0</v>
      </c>
      <c r="AB11" s="198" t="s">
        <v>165</v>
      </c>
      <c r="AC11" s="198">
        <v>2</v>
      </c>
      <c r="AD11" s="198" t="s">
        <v>146</v>
      </c>
      <c r="AE11" s="200">
        <v>2</v>
      </c>
      <c r="AF11" s="16">
        <f>SUM(AE11,AC11,AA11,Y11,W11,U11,S11,Q11)</f>
        <v>5</v>
      </c>
      <c r="AG11" s="198" t="s">
        <v>172</v>
      </c>
      <c r="AH11" s="198" t="s">
        <v>172</v>
      </c>
      <c r="AI11" s="198">
        <v>0</v>
      </c>
      <c r="AJ11" s="198" t="s">
        <v>172</v>
      </c>
      <c r="AK11" s="198" t="s">
        <v>172</v>
      </c>
      <c r="AL11" s="198">
        <v>0</v>
      </c>
      <c r="AM11" s="198" t="s">
        <v>172</v>
      </c>
      <c r="AN11" s="198" t="s">
        <v>172</v>
      </c>
      <c r="AO11" s="198">
        <v>0</v>
      </c>
      <c r="AP11" s="198" t="s">
        <v>172</v>
      </c>
      <c r="AQ11" s="198" t="s">
        <v>172</v>
      </c>
      <c r="AR11" s="198">
        <v>0</v>
      </c>
      <c r="AS11" s="198" t="s">
        <v>172</v>
      </c>
      <c r="AT11" s="198" t="s">
        <v>172</v>
      </c>
      <c r="AU11" s="198">
        <v>0</v>
      </c>
      <c r="AV11" s="198" t="s">
        <v>172</v>
      </c>
      <c r="AW11" s="198" t="s">
        <v>172</v>
      </c>
      <c r="AX11" s="198">
        <v>0</v>
      </c>
      <c r="AY11" s="198" t="s">
        <v>172</v>
      </c>
      <c r="AZ11" s="198" t="s">
        <v>172</v>
      </c>
      <c r="BA11" s="198">
        <v>0</v>
      </c>
      <c r="BB11" s="198" t="s">
        <v>172</v>
      </c>
      <c r="BC11" s="198" t="s">
        <v>172</v>
      </c>
      <c r="BD11" s="198">
        <v>0</v>
      </c>
      <c r="BE11" s="198" t="s">
        <v>172</v>
      </c>
      <c r="BF11" s="198" t="s">
        <v>172</v>
      </c>
      <c r="BG11" s="198">
        <v>0</v>
      </c>
      <c r="BH11" s="198" t="s">
        <v>172</v>
      </c>
      <c r="BI11" s="198" t="s">
        <v>172</v>
      </c>
      <c r="BJ11" s="198">
        <v>0</v>
      </c>
      <c r="BK11" s="198" t="s">
        <v>172</v>
      </c>
      <c r="BL11" s="198" t="s">
        <v>172</v>
      </c>
      <c r="BM11" s="198">
        <v>0</v>
      </c>
      <c r="BN11" s="20">
        <f>SUM(BM11,BJ11,BG11,BD11,BA11,AX11,AU11,AR11,AO11,AL11,AI11)</f>
        <v>0</v>
      </c>
      <c r="BO11" s="198" t="s">
        <v>148</v>
      </c>
      <c r="BP11" s="198">
        <v>0</v>
      </c>
      <c r="BQ11" s="198" t="s">
        <v>144</v>
      </c>
      <c r="BR11" s="198">
        <v>10</v>
      </c>
      <c r="BS11" s="198" t="s">
        <v>150</v>
      </c>
      <c r="BT11" s="200">
        <v>7</v>
      </c>
      <c r="BU11" s="198" t="s">
        <v>144</v>
      </c>
      <c r="BV11" s="198">
        <v>10</v>
      </c>
      <c r="BW11" s="19">
        <f>SUM(BV11,BT11,BR11,BP11)</f>
        <v>27</v>
      </c>
      <c r="BX11" s="198"/>
      <c r="BY11" s="198"/>
      <c r="BZ11" s="198"/>
      <c r="CA11" s="198"/>
      <c r="CB11" s="198"/>
      <c r="CC11" s="198"/>
      <c r="CD11" s="198"/>
      <c r="CE11" s="198"/>
      <c r="CF11" s="198"/>
      <c r="CG11" s="198"/>
      <c r="CH11" s="198"/>
      <c r="CI11" s="198" t="s">
        <v>146</v>
      </c>
      <c r="CJ11" s="200">
        <v>1</v>
      </c>
      <c r="CK11" s="198" t="s">
        <v>142</v>
      </c>
      <c r="CL11" s="200">
        <v>5</v>
      </c>
      <c r="CM11" s="198" t="s">
        <v>147</v>
      </c>
      <c r="CN11" s="200">
        <v>4</v>
      </c>
      <c r="CO11" s="198" t="s">
        <v>147</v>
      </c>
      <c r="CP11" s="200">
        <v>2</v>
      </c>
      <c r="CQ11" s="198" t="s">
        <v>144</v>
      </c>
      <c r="CR11" s="198">
        <v>10</v>
      </c>
      <c r="CS11" s="198" t="s">
        <v>173</v>
      </c>
      <c r="CT11" s="200">
        <v>1</v>
      </c>
      <c r="CU11" s="19">
        <f>SUM(CT11,CR11,CP11,CN11,CL11,CJ11)</f>
        <v>23</v>
      </c>
      <c r="CV11" s="197" t="s">
        <v>166</v>
      </c>
    </row>
    <row r="12" spans="1:101" s="14" customFormat="1" ht="18" customHeight="1">
      <c r="A12" s="194" t="s">
        <v>134</v>
      </c>
      <c r="B12" s="194" t="s">
        <v>134</v>
      </c>
      <c r="C12" s="291" t="s">
        <v>134</v>
      </c>
      <c r="D12" s="291" t="s">
        <v>134</v>
      </c>
      <c r="E12" s="298" t="s">
        <v>134</v>
      </c>
      <c r="F12" s="298" t="s">
        <v>134</v>
      </c>
      <c r="G12" s="204" t="s">
        <v>174</v>
      </c>
      <c r="H12" s="205" t="s">
        <v>175</v>
      </c>
      <c r="I12" s="197" t="s">
        <v>138</v>
      </c>
      <c r="J12" s="197"/>
      <c r="K12" s="198" t="s">
        <v>139</v>
      </c>
      <c r="L12" s="199" t="s">
        <v>134</v>
      </c>
      <c r="M12" s="31">
        <f>SUM(AF12,BN12)</f>
        <v>111</v>
      </c>
      <c r="N12" s="15">
        <f>SUM(BW12)</f>
        <v>28</v>
      </c>
      <c r="O12" s="15">
        <f>SUM(CU12)</f>
        <v>24</v>
      </c>
      <c r="P12" s="198" t="s">
        <v>145</v>
      </c>
      <c r="Q12" s="198">
        <v>8</v>
      </c>
      <c r="R12" s="198" t="s">
        <v>149</v>
      </c>
      <c r="S12" s="200">
        <v>7</v>
      </c>
      <c r="T12" s="198" t="s">
        <v>173</v>
      </c>
      <c r="U12" s="200">
        <v>5</v>
      </c>
      <c r="V12" s="198" t="s">
        <v>164</v>
      </c>
      <c r="W12" s="198">
        <v>7</v>
      </c>
      <c r="X12" s="198" t="s">
        <v>141</v>
      </c>
      <c r="Y12" s="200">
        <v>9</v>
      </c>
      <c r="Z12" s="198" t="s">
        <v>145</v>
      </c>
      <c r="AA12" s="198">
        <v>9</v>
      </c>
      <c r="AB12" s="221" t="s">
        <v>164</v>
      </c>
      <c r="AC12" s="221">
        <v>7</v>
      </c>
      <c r="AD12" s="198" t="s">
        <v>142</v>
      </c>
      <c r="AE12" s="200">
        <v>7</v>
      </c>
      <c r="AF12" s="16">
        <f>SUM(AE12,AC12,AA12,Y12,W12,U12,S12,Q12)</f>
        <v>59</v>
      </c>
      <c r="AG12" s="201" t="s">
        <v>176</v>
      </c>
      <c r="AH12" s="201" t="s">
        <v>176</v>
      </c>
      <c r="AI12" s="201">
        <v>7</v>
      </c>
      <c r="AJ12" s="201" t="s">
        <v>145</v>
      </c>
      <c r="AK12" s="201" t="s">
        <v>141</v>
      </c>
      <c r="AL12" s="201">
        <v>6</v>
      </c>
      <c r="AM12" s="198" t="s">
        <v>146</v>
      </c>
      <c r="AN12" s="198" t="s">
        <v>141</v>
      </c>
      <c r="AO12" s="198">
        <v>3</v>
      </c>
      <c r="AP12" s="201" t="s">
        <v>147</v>
      </c>
      <c r="AQ12" s="201" t="s">
        <v>147</v>
      </c>
      <c r="AR12" s="201">
        <v>4</v>
      </c>
      <c r="AS12" s="198" t="s">
        <v>152</v>
      </c>
      <c r="AT12" s="198" t="s">
        <v>152</v>
      </c>
      <c r="AU12" s="198">
        <v>3</v>
      </c>
      <c r="AV12" s="198" t="s">
        <v>146</v>
      </c>
      <c r="AW12" s="198" t="s">
        <v>146</v>
      </c>
      <c r="AX12" s="198">
        <v>2</v>
      </c>
      <c r="AY12" s="201" t="s">
        <v>150</v>
      </c>
      <c r="AZ12" s="201" t="s">
        <v>142</v>
      </c>
      <c r="BA12" s="201">
        <v>8</v>
      </c>
      <c r="BB12" s="201" t="s">
        <v>154</v>
      </c>
      <c r="BC12" s="201" t="s">
        <v>154</v>
      </c>
      <c r="BD12" s="201">
        <v>5</v>
      </c>
      <c r="BE12" s="201" t="s">
        <v>153</v>
      </c>
      <c r="BF12" s="201" t="s">
        <v>145</v>
      </c>
      <c r="BG12" s="201">
        <v>9</v>
      </c>
      <c r="BH12" s="201" t="s">
        <v>154</v>
      </c>
      <c r="BI12" s="201" t="s">
        <v>141</v>
      </c>
      <c r="BJ12" s="201">
        <v>4</v>
      </c>
      <c r="BK12" s="198" t="s">
        <v>143</v>
      </c>
      <c r="BL12" s="198" t="s">
        <v>143</v>
      </c>
      <c r="BM12" s="198">
        <v>1</v>
      </c>
      <c r="BN12" s="20">
        <f>SUM(BM12,BJ12,BG12,BD12,BA12,AX12,AU12,AR12,AO12,AL12,AI12)</f>
        <v>52</v>
      </c>
      <c r="BO12" s="198" t="s">
        <v>145</v>
      </c>
      <c r="BP12" s="198">
        <v>5</v>
      </c>
      <c r="BQ12" s="198" t="s">
        <v>153</v>
      </c>
      <c r="BR12" s="200">
        <v>8</v>
      </c>
      <c r="BS12" s="198" t="s">
        <v>142</v>
      </c>
      <c r="BT12" s="200">
        <v>5</v>
      </c>
      <c r="BU12" s="198" t="s">
        <v>144</v>
      </c>
      <c r="BV12" s="198">
        <v>10</v>
      </c>
      <c r="BW12" s="19">
        <f>SUM(BV12,BT12,BR12,BP12)</f>
        <v>28</v>
      </c>
      <c r="BX12" s="198">
        <v>8</v>
      </c>
      <c r="BY12" s="198">
        <v>7</v>
      </c>
      <c r="BZ12" s="198">
        <v>2</v>
      </c>
      <c r="CA12" s="198">
        <v>5</v>
      </c>
      <c r="CB12" s="198">
        <v>2</v>
      </c>
      <c r="CC12" s="198">
        <v>2</v>
      </c>
      <c r="CD12" s="198">
        <v>8</v>
      </c>
      <c r="CE12" s="198">
        <v>5</v>
      </c>
      <c r="CF12" s="198">
        <v>9</v>
      </c>
      <c r="CG12" s="198">
        <v>4</v>
      </c>
      <c r="CH12" s="198">
        <v>2</v>
      </c>
      <c r="CI12" s="198" t="s">
        <v>143</v>
      </c>
      <c r="CJ12" s="198">
        <v>0</v>
      </c>
      <c r="CK12" s="198" t="s">
        <v>143</v>
      </c>
      <c r="CL12" s="198">
        <v>0</v>
      </c>
      <c r="CM12" s="198" t="s">
        <v>141</v>
      </c>
      <c r="CN12" s="200">
        <v>3</v>
      </c>
      <c r="CO12" s="198" t="s">
        <v>147</v>
      </c>
      <c r="CP12" s="200">
        <v>2</v>
      </c>
      <c r="CQ12" s="198" t="s">
        <v>144</v>
      </c>
      <c r="CR12" s="198">
        <v>10</v>
      </c>
      <c r="CS12" s="198" t="s">
        <v>153</v>
      </c>
      <c r="CT12" s="200">
        <v>9</v>
      </c>
      <c r="CU12" s="19">
        <f>SUM(CT12,CR12,CP12,CN12,CL12,CJ12)</f>
        <v>24</v>
      </c>
      <c r="CV12" s="197" t="s">
        <v>174</v>
      </c>
      <c r="CW12" s="14" t="s">
        <v>177</v>
      </c>
    </row>
    <row r="13" spans="1:101" s="14" customFormat="1" ht="18" customHeight="1">
      <c r="A13" s="289"/>
      <c r="B13" s="195"/>
      <c r="C13" s="297"/>
      <c r="D13" s="293"/>
      <c r="E13" s="298" t="s">
        <v>134</v>
      </c>
      <c r="F13" s="298" t="s">
        <v>134</v>
      </c>
      <c r="G13" s="204" t="s">
        <v>178</v>
      </c>
      <c r="H13" s="205" t="s">
        <v>179</v>
      </c>
      <c r="I13" s="197" t="s">
        <v>138</v>
      </c>
      <c r="J13" s="197"/>
      <c r="K13" s="198" t="s">
        <v>139</v>
      </c>
      <c r="L13" s="199"/>
      <c r="M13" s="31">
        <f>SUM(AF13,BN13)</f>
        <v>74</v>
      </c>
      <c r="N13" s="15">
        <f>SUM(BW13)</f>
        <v>25</v>
      </c>
      <c r="O13" s="15">
        <f>SUM(CU13)</f>
        <v>26</v>
      </c>
      <c r="P13" s="198" t="s">
        <v>140</v>
      </c>
      <c r="Q13" s="198">
        <v>0</v>
      </c>
      <c r="R13" s="207" t="s">
        <v>171</v>
      </c>
      <c r="S13" s="207">
        <v>1</v>
      </c>
      <c r="T13" s="207" t="s">
        <v>143</v>
      </c>
      <c r="U13" s="207">
        <v>6</v>
      </c>
      <c r="V13" s="207" t="s">
        <v>140</v>
      </c>
      <c r="W13" s="207">
        <v>4</v>
      </c>
      <c r="X13" s="207" t="s">
        <v>165</v>
      </c>
      <c r="Y13" s="207">
        <v>2</v>
      </c>
      <c r="Z13" s="207" t="s">
        <v>142</v>
      </c>
      <c r="AA13" s="207">
        <v>8</v>
      </c>
      <c r="AB13" s="207" t="s">
        <v>165</v>
      </c>
      <c r="AC13" s="207">
        <v>2</v>
      </c>
      <c r="AD13" s="207" t="s">
        <v>164</v>
      </c>
      <c r="AE13" s="207">
        <v>4</v>
      </c>
      <c r="AF13" s="16">
        <f>SUM(AE13,AC13,AA13,Y13,W13,U13,S13,Q13)</f>
        <v>27</v>
      </c>
      <c r="AG13" s="207" t="s">
        <v>145</v>
      </c>
      <c r="AH13" s="207" t="s">
        <v>148</v>
      </c>
      <c r="AI13" s="207">
        <v>7</v>
      </c>
      <c r="AJ13" s="207" t="s">
        <v>145</v>
      </c>
      <c r="AK13" s="207" t="s">
        <v>148</v>
      </c>
      <c r="AL13" s="207">
        <v>7</v>
      </c>
      <c r="AM13" s="206" t="s">
        <v>164</v>
      </c>
      <c r="AN13" s="206" t="s">
        <v>164</v>
      </c>
      <c r="AO13" s="206">
        <v>3</v>
      </c>
      <c r="AP13" s="207" t="s">
        <v>164</v>
      </c>
      <c r="AQ13" s="207" t="s">
        <v>148</v>
      </c>
      <c r="AR13" s="207">
        <v>4</v>
      </c>
      <c r="AS13" s="206" t="s">
        <v>140</v>
      </c>
      <c r="AT13" s="206" t="s">
        <v>140</v>
      </c>
      <c r="AU13" s="206">
        <v>0</v>
      </c>
      <c r="AV13" s="206" t="s">
        <v>164</v>
      </c>
      <c r="AW13" s="206" t="s">
        <v>164</v>
      </c>
      <c r="AX13" s="206">
        <v>3</v>
      </c>
      <c r="AY13" s="206" t="s">
        <v>145</v>
      </c>
      <c r="AZ13" s="206" t="s">
        <v>148</v>
      </c>
      <c r="BA13" s="206">
        <v>7</v>
      </c>
      <c r="BB13" s="206" t="s">
        <v>143</v>
      </c>
      <c r="BC13" s="206" t="s">
        <v>143</v>
      </c>
      <c r="BD13" s="206">
        <v>1</v>
      </c>
      <c r="BE13" s="206" t="s">
        <v>144</v>
      </c>
      <c r="BF13" s="206" t="s">
        <v>145</v>
      </c>
      <c r="BG13" s="206">
        <v>9</v>
      </c>
      <c r="BH13" s="206" t="s">
        <v>148</v>
      </c>
      <c r="BI13" s="206" t="s">
        <v>148</v>
      </c>
      <c r="BJ13" s="206">
        <v>5</v>
      </c>
      <c r="BK13" s="206" t="s">
        <v>143</v>
      </c>
      <c r="BL13" s="206" t="s">
        <v>143</v>
      </c>
      <c r="BM13" s="206">
        <v>1</v>
      </c>
      <c r="BN13" s="20">
        <f>SUM(BM13,BJ13,BG13,BD13,BA13,AX13,AU13,AR13,AO13,AL13,AI13)</f>
        <v>47</v>
      </c>
      <c r="BO13" s="198" t="s">
        <v>145</v>
      </c>
      <c r="BP13" s="198">
        <v>5</v>
      </c>
      <c r="BQ13" s="198" t="s">
        <v>145</v>
      </c>
      <c r="BR13" s="198">
        <v>6</v>
      </c>
      <c r="BS13" s="198" t="s">
        <v>148</v>
      </c>
      <c r="BT13" s="198">
        <v>4</v>
      </c>
      <c r="BU13" s="198" t="s">
        <v>144</v>
      </c>
      <c r="BV13" s="198">
        <v>10</v>
      </c>
      <c r="BW13" s="19">
        <f>SUM(BV13,BT13,BR13,BP13)</f>
        <v>25</v>
      </c>
      <c r="BX13" s="198">
        <v>7</v>
      </c>
      <c r="BY13" s="198">
        <v>8</v>
      </c>
      <c r="BZ13" s="198">
        <v>1</v>
      </c>
      <c r="CA13" s="198">
        <v>3</v>
      </c>
      <c r="CB13" s="198">
        <v>1</v>
      </c>
      <c r="CC13" s="198">
        <v>1</v>
      </c>
      <c r="CD13" s="198">
        <v>6</v>
      </c>
      <c r="CE13" s="198">
        <v>5</v>
      </c>
      <c r="CF13" s="198">
        <v>9</v>
      </c>
      <c r="CG13" s="198">
        <v>5</v>
      </c>
      <c r="CH13" s="198">
        <v>2</v>
      </c>
      <c r="CI13" s="198" t="s">
        <v>143</v>
      </c>
      <c r="CJ13" s="198">
        <v>0</v>
      </c>
      <c r="CK13" s="198" t="s">
        <v>143</v>
      </c>
      <c r="CL13" s="198">
        <v>0</v>
      </c>
      <c r="CM13" s="198" t="s">
        <v>148</v>
      </c>
      <c r="CN13" s="198">
        <v>5</v>
      </c>
      <c r="CO13" s="198" t="s">
        <v>148</v>
      </c>
      <c r="CP13" s="198">
        <v>3</v>
      </c>
      <c r="CQ13" s="198" t="s">
        <v>144</v>
      </c>
      <c r="CR13" s="198">
        <v>10</v>
      </c>
      <c r="CS13" s="198" t="s">
        <v>145</v>
      </c>
      <c r="CT13" s="198">
        <v>8</v>
      </c>
      <c r="CU13" s="19">
        <f>SUM(CT13,CR13,CP13,CN13,CL13,CJ13)</f>
        <v>26</v>
      </c>
      <c r="CV13" s="197" t="s">
        <v>178</v>
      </c>
      <c r="CW13" s="14" t="s">
        <v>180</v>
      </c>
    </row>
    <row r="14" spans="1:101" s="14" customFormat="1" ht="18" customHeight="1">
      <c r="A14" s="194" t="s">
        <v>134</v>
      </c>
      <c r="B14" s="194" t="s">
        <v>134</v>
      </c>
      <c r="C14" s="291" t="s">
        <v>134</v>
      </c>
      <c r="D14" s="291" t="s">
        <v>134</v>
      </c>
      <c r="E14" s="298" t="s">
        <v>134</v>
      </c>
      <c r="F14" s="298" t="s">
        <v>134</v>
      </c>
      <c r="G14" s="196" t="s">
        <v>181</v>
      </c>
      <c r="H14" s="187" t="s">
        <v>182</v>
      </c>
      <c r="I14" s="197" t="s">
        <v>138</v>
      </c>
      <c r="J14" s="197"/>
      <c r="K14" s="198" t="s">
        <v>139</v>
      </c>
      <c r="L14" s="199" t="s">
        <v>134</v>
      </c>
      <c r="M14" s="31">
        <f>SUM(AF14,BN14)</f>
        <v>121</v>
      </c>
      <c r="N14" s="15">
        <f>SUM(BW14)</f>
        <v>40</v>
      </c>
      <c r="O14" s="15">
        <f>SUM(CU14)</f>
        <v>22</v>
      </c>
      <c r="P14" s="198" t="s">
        <v>145</v>
      </c>
      <c r="Q14" s="198">
        <v>8</v>
      </c>
      <c r="R14" s="198" t="s">
        <v>140</v>
      </c>
      <c r="S14" s="198">
        <v>6</v>
      </c>
      <c r="T14" s="198" t="s">
        <v>173</v>
      </c>
      <c r="U14" s="200">
        <v>5</v>
      </c>
      <c r="V14" s="198" t="s">
        <v>146</v>
      </c>
      <c r="W14" s="200">
        <v>7</v>
      </c>
      <c r="X14" s="198" t="s">
        <v>144</v>
      </c>
      <c r="Y14" s="198">
        <v>10</v>
      </c>
      <c r="Z14" s="198" t="s">
        <v>144</v>
      </c>
      <c r="AA14" s="198">
        <v>10</v>
      </c>
      <c r="AB14" s="198" t="s">
        <v>144</v>
      </c>
      <c r="AC14" s="198">
        <v>10</v>
      </c>
      <c r="AD14" s="198" t="s">
        <v>153</v>
      </c>
      <c r="AE14" s="200">
        <v>9</v>
      </c>
      <c r="AF14" s="16">
        <f>SUM(AE14,AC14,AA14,Y14,W14,U14,S14,Q14)</f>
        <v>65</v>
      </c>
      <c r="AG14" s="201" t="s">
        <v>153</v>
      </c>
      <c r="AH14" s="201" t="s">
        <v>142</v>
      </c>
      <c r="AI14" s="201">
        <v>8</v>
      </c>
      <c r="AJ14" s="201" t="s">
        <v>145</v>
      </c>
      <c r="AK14" s="201" t="s">
        <v>148</v>
      </c>
      <c r="AL14" s="201">
        <v>7</v>
      </c>
      <c r="AM14" s="201" t="s">
        <v>164</v>
      </c>
      <c r="AN14" s="201" t="s">
        <v>147</v>
      </c>
      <c r="AO14" s="201">
        <v>4</v>
      </c>
      <c r="AP14" s="201" t="s">
        <v>147</v>
      </c>
      <c r="AQ14" s="201" t="s">
        <v>147</v>
      </c>
      <c r="AR14" s="201">
        <v>4</v>
      </c>
      <c r="AS14" s="198" t="s">
        <v>149</v>
      </c>
      <c r="AT14" s="198" t="s">
        <v>149</v>
      </c>
      <c r="AU14" s="198">
        <v>2</v>
      </c>
      <c r="AV14" s="198" t="s">
        <v>164</v>
      </c>
      <c r="AW14" s="198" t="s">
        <v>164</v>
      </c>
      <c r="AX14" s="198">
        <v>3</v>
      </c>
      <c r="AY14" s="201" t="s">
        <v>153</v>
      </c>
      <c r="AZ14" s="201" t="s">
        <v>142</v>
      </c>
      <c r="BA14" s="201">
        <v>8</v>
      </c>
      <c r="BB14" s="198" t="s">
        <v>141</v>
      </c>
      <c r="BC14" s="198" t="s">
        <v>146</v>
      </c>
      <c r="BD14" s="198">
        <v>3</v>
      </c>
      <c r="BE14" s="201" t="s">
        <v>153</v>
      </c>
      <c r="BF14" s="201" t="s">
        <v>145</v>
      </c>
      <c r="BG14" s="201">
        <v>9</v>
      </c>
      <c r="BH14" s="198" t="s">
        <v>142</v>
      </c>
      <c r="BI14" s="198" t="s">
        <v>142</v>
      </c>
      <c r="BJ14" s="198">
        <v>7</v>
      </c>
      <c r="BK14" s="198" t="s">
        <v>143</v>
      </c>
      <c r="BL14" s="198" t="s">
        <v>143</v>
      </c>
      <c r="BM14" s="198">
        <v>1</v>
      </c>
      <c r="BN14" s="20">
        <f>SUM(BM14,BJ14,BG14,BD14,BA14,AX14,AU14,AR14,AO14,AL14,AI14)</f>
        <v>56</v>
      </c>
      <c r="BO14" s="198" t="s">
        <v>144</v>
      </c>
      <c r="BP14" s="198">
        <v>10</v>
      </c>
      <c r="BQ14" s="198" t="s">
        <v>144</v>
      </c>
      <c r="BR14" s="198">
        <v>10</v>
      </c>
      <c r="BS14" s="198" t="s">
        <v>144</v>
      </c>
      <c r="BT14" s="198">
        <v>10</v>
      </c>
      <c r="BU14" s="198" t="s">
        <v>144</v>
      </c>
      <c r="BV14" s="198">
        <v>10</v>
      </c>
      <c r="BW14" s="19">
        <f>SUM(BV14,BT14,BR14,BP14)</f>
        <v>40</v>
      </c>
      <c r="BX14" s="198">
        <v>9</v>
      </c>
      <c r="BY14" s="198">
        <v>7</v>
      </c>
      <c r="BZ14" s="198">
        <v>1</v>
      </c>
      <c r="CA14" s="198">
        <v>3</v>
      </c>
      <c r="CB14" s="198">
        <v>2</v>
      </c>
      <c r="CC14" s="198">
        <v>2</v>
      </c>
      <c r="CD14" s="198">
        <v>9</v>
      </c>
      <c r="CE14" s="198">
        <v>4</v>
      </c>
      <c r="CF14" s="198">
        <v>8</v>
      </c>
      <c r="CG14" s="198">
        <v>8</v>
      </c>
      <c r="CH14" s="198">
        <v>3</v>
      </c>
      <c r="CI14" s="198" t="s">
        <v>143</v>
      </c>
      <c r="CJ14" s="198">
        <v>0</v>
      </c>
      <c r="CK14" s="198" t="s">
        <v>143</v>
      </c>
      <c r="CL14" s="198">
        <v>0</v>
      </c>
      <c r="CM14" s="198" t="s">
        <v>148</v>
      </c>
      <c r="CN14" s="198">
        <v>5</v>
      </c>
      <c r="CO14" s="198" t="s">
        <v>147</v>
      </c>
      <c r="CP14" s="200">
        <v>2</v>
      </c>
      <c r="CQ14" s="198" t="s">
        <v>144</v>
      </c>
      <c r="CR14" s="198">
        <v>10</v>
      </c>
      <c r="CS14" s="198" t="s">
        <v>154</v>
      </c>
      <c r="CT14" s="200">
        <v>5</v>
      </c>
      <c r="CU14" s="19">
        <f>SUM(CT14,CR14,CP14,CN14,CL14,CJ14)</f>
        <v>22</v>
      </c>
      <c r="CV14" s="197" t="s">
        <v>181</v>
      </c>
    </row>
    <row r="15" spans="1:101" s="14" customFormat="1" ht="18" customHeight="1">
      <c r="A15" s="194" t="s">
        <v>134</v>
      </c>
      <c r="B15" s="194" t="s">
        <v>134</v>
      </c>
      <c r="C15" s="291" t="s">
        <v>134</v>
      </c>
      <c r="D15" s="291" t="s">
        <v>134</v>
      </c>
      <c r="E15" s="298" t="s">
        <v>134</v>
      </c>
      <c r="F15" s="298" t="s">
        <v>134</v>
      </c>
      <c r="G15" s="196" t="s">
        <v>183</v>
      </c>
      <c r="H15" s="187" t="s">
        <v>184</v>
      </c>
      <c r="I15" s="197" t="s">
        <v>138</v>
      </c>
      <c r="J15" s="197"/>
      <c r="K15" s="198" t="s">
        <v>139</v>
      </c>
      <c r="L15" s="199" t="s">
        <v>134</v>
      </c>
      <c r="M15" s="31">
        <f>SUM(AF15,BN15)</f>
        <v>101</v>
      </c>
      <c r="N15" s="15">
        <f>SUM(BW15)</f>
        <v>28</v>
      </c>
      <c r="O15" s="15">
        <f>SUM(CU15)</f>
        <v>22</v>
      </c>
      <c r="P15" s="198" t="s">
        <v>145</v>
      </c>
      <c r="Q15" s="198">
        <v>8</v>
      </c>
      <c r="R15" s="198" t="s">
        <v>170</v>
      </c>
      <c r="S15" s="198">
        <v>0</v>
      </c>
      <c r="T15" s="198" t="s">
        <v>140</v>
      </c>
      <c r="U15" s="198">
        <v>4</v>
      </c>
      <c r="V15" s="198" t="s">
        <v>164</v>
      </c>
      <c r="W15" s="198">
        <v>7</v>
      </c>
      <c r="X15" s="198" t="s">
        <v>164</v>
      </c>
      <c r="Y15" s="198">
        <v>8</v>
      </c>
      <c r="Z15" s="198" t="s">
        <v>145</v>
      </c>
      <c r="AA15" s="198">
        <v>9</v>
      </c>
      <c r="AB15" s="198" t="s">
        <v>165</v>
      </c>
      <c r="AC15" s="198">
        <v>2</v>
      </c>
      <c r="AD15" s="198" t="s">
        <v>142</v>
      </c>
      <c r="AE15" s="200">
        <v>7</v>
      </c>
      <c r="AF15" s="16">
        <f>SUM(AE15,AC15,AA15,Y15,W15,U15,S15,Q15)</f>
        <v>45</v>
      </c>
      <c r="AG15" s="198" t="s">
        <v>153</v>
      </c>
      <c r="AH15" s="198" t="s">
        <v>150</v>
      </c>
      <c r="AI15" s="200">
        <v>9</v>
      </c>
      <c r="AJ15" s="201" t="s">
        <v>145</v>
      </c>
      <c r="AK15" s="201" t="s">
        <v>148</v>
      </c>
      <c r="AL15" s="201">
        <v>7</v>
      </c>
      <c r="AM15" s="201" t="s">
        <v>164</v>
      </c>
      <c r="AN15" s="201" t="s">
        <v>147</v>
      </c>
      <c r="AO15" s="201">
        <v>4</v>
      </c>
      <c r="AP15" s="201" t="s">
        <v>147</v>
      </c>
      <c r="AQ15" s="201" t="s">
        <v>148</v>
      </c>
      <c r="AR15" s="201">
        <v>5</v>
      </c>
      <c r="AS15" s="198" t="s">
        <v>152</v>
      </c>
      <c r="AT15" s="198" t="s">
        <v>152</v>
      </c>
      <c r="AU15" s="198">
        <v>3</v>
      </c>
      <c r="AV15" s="198" t="s">
        <v>164</v>
      </c>
      <c r="AW15" s="198" t="s">
        <v>164</v>
      </c>
      <c r="AX15" s="198">
        <v>3</v>
      </c>
      <c r="AY15" s="201" t="s">
        <v>153</v>
      </c>
      <c r="AZ15" s="201" t="s">
        <v>142</v>
      </c>
      <c r="BA15" s="201">
        <v>8</v>
      </c>
      <c r="BB15" s="201" t="s">
        <v>154</v>
      </c>
      <c r="BC15" s="201" t="s">
        <v>141</v>
      </c>
      <c r="BD15" s="201">
        <v>4</v>
      </c>
      <c r="BE15" s="201" t="s">
        <v>145</v>
      </c>
      <c r="BF15" s="201" t="s">
        <v>148</v>
      </c>
      <c r="BG15" s="201">
        <v>7</v>
      </c>
      <c r="BH15" s="201" t="s">
        <v>142</v>
      </c>
      <c r="BI15" s="201" t="s">
        <v>141</v>
      </c>
      <c r="BJ15" s="201">
        <v>5</v>
      </c>
      <c r="BK15" s="198" t="s">
        <v>143</v>
      </c>
      <c r="BL15" s="198" t="s">
        <v>143</v>
      </c>
      <c r="BM15" s="198">
        <v>1</v>
      </c>
      <c r="BN15" s="20">
        <f>SUM(BM15,BJ15,BG15,BD15,BA15,AX15,AU15,AR15,AO15,AL15,AI15)</f>
        <v>56</v>
      </c>
      <c r="BO15" s="198" t="s">
        <v>145</v>
      </c>
      <c r="BP15" s="198">
        <v>5</v>
      </c>
      <c r="BQ15" s="198" t="s">
        <v>153</v>
      </c>
      <c r="BR15" s="200">
        <v>8</v>
      </c>
      <c r="BS15" s="198" t="s">
        <v>142</v>
      </c>
      <c r="BT15" s="200">
        <v>5</v>
      </c>
      <c r="BU15" s="198" t="s">
        <v>144</v>
      </c>
      <c r="BV15" s="198">
        <v>10</v>
      </c>
      <c r="BW15" s="19">
        <f>SUM(BV15,BT15,BR15,BP15)</f>
        <v>28</v>
      </c>
      <c r="BX15" s="198">
        <v>9</v>
      </c>
      <c r="BY15" s="198">
        <v>8</v>
      </c>
      <c r="BZ15" s="198">
        <v>4</v>
      </c>
      <c r="CA15" s="198">
        <v>4</v>
      </c>
      <c r="CB15" s="198">
        <v>2</v>
      </c>
      <c r="CC15" s="198">
        <v>2</v>
      </c>
      <c r="CD15" s="198">
        <v>9</v>
      </c>
      <c r="CE15" s="198">
        <v>5</v>
      </c>
      <c r="CF15" s="198">
        <v>10</v>
      </c>
      <c r="CG15" s="198">
        <v>5</v>
      </c>
      <c r="CH15" s="198">
        <v>3</v>
      </c>
      <c r="CI15" s="198" t="s">
        <v>143</v>
      </c>
      <c r="CJ15" s="198">
        <v>0</v>
      </c>
      <c r="CK15" s="198" t="s">
        <v>143</v>
      </c>
      <c r="CL15" s="198">
        <v>0</v>
      </c>
      <c r="CM15" s="198" t="s">
        <v>148</v>
      </c>
      <c r="CN15" s="198">
        <v>5</v>
      </c>
      <c r="CO15" s="198" t="s">
        <v>147</v>
      </c>
      <c r="CP15" s="200">
        <v>2</v>
      </c>
      <c r="CQ15" s="198" t="s">
        <v>144</v>
      </c>
      <c r="CR15" s="198">
        <v>10</v>
      </c>
      <c r="CS15" s="198" t="s">
        <v>154</v>
      </c>
      <c r="CT15" s="200">
        <v>5</v>
      </c>
      <c r="CU15" s="19">
        <f>SUM(CT15,CR15,CP15,CN15,CL15,CJ15)</f>
        <v>22</v>
      </c>
      <c r="CV15" s="197" t="s">
        <v>183</v>
      </c>
    </row>
    <row r="16" spans="1:101" s="14" customFormat="1" ht="18" customHeight="1">
      <c r="A16" s="194" t="s">
        <v>134</v>
      </c>
      <c r="B16" s="194" t="s">
        <v>134</v>
      </c>
      <c r="C16" s="291" t="s">
        <v>134</v>
      </c>
      <c r="D16" s="291" t="s">
        <v>134</v>
      </c>
      <c r="E16" s="298" t="s">
        <v>134</v>
      </c>
      <c r="F16" s="298" t="s">
        <v>134</v>
      </c>
      <c r="G16" s="204" t="s">
        <v>185</v>
      </c>
      <c r="H16" s="205" t="s">
        <v>186</v>
      </c>
      <c r="I16" s="197" t="s">
        <v>138</v>
      </c>
      <c r="J16" s="197"/>
      <c r="K16" s="198" t="s">
        <v>139</v>
      </c>
      <c r="L16" s="199"/>
      <c r="M16" s="31">
        <f>SUM(AF16,BN16)</f>
        <v>98</v>
      </c>
      <c r="N16" s="15">
        <f>SUM(BW16)</f>
        <v>34</v>
      </c>
      <c r="O16" s="15">
        <f>SUM(CU16)</f>
        <v>26</v>
      </c>
      <c r="P16" s="198" t="s">
        <v>143</v>
      </c>
      <c r="Q16" s="198">
        <v>1</v>
      </c>
      <c r="R16" s="198" t="s">
        <v>143</v>
      </c>
      <c r="S16" s="198">
        <v>8</v>
      </c>
      <c r="T16" s="198" t="s">
        <v>148</v>
      </c>
      <c r="U16" s="198">
        <v>8</v>
      </c>
      <c r="V16" s="198" t="s">
        <v>140</v>
      </c>
      <c r="W16" s="198">
        <v>4</v>
      </c>
      <c r="X16" s="198" t="s">
        <v>164</v>
      </c>
      <c r="Y16" s="198">
        <v>8</v>
      </c>
      <c r="Z16" s="198" t="s">
        <v>144</v>
      </c>
      <c r="AA16" s="198">
        <v>10</v>
      </c>
      <c r="AB16" s="198" t="s">
        <v>140</v>
      </c>
      <c r="AC16" s="198">
        <v>4</v>
      </c>
      <c r="AD16" s="198" t="s">
        <v>145</v>
      </c>
      <c r="AE16" s="198">
        <v>8</v>
      </c>
      <c r="AF16" s="16">
        <f>SUM(AE16,AC16,AA16,Y16,W16,U16,S16,Q16)</f>
        <v>51</v>
      </c>
      <c r="AG16" s="201" t="s">
        <v>145</v>
      </c>
      <c r="AH16" s="201" t="s">
        <v>148</v>
      </c>
      <c r="AI16" s="201">
        <v>7</v>
      </c>
      <c r="AJ16" s="201" t="s">
        <v>145</v>
      </c>
      <c r="AK16" s="201" t="s">
        <v>148</v>
      </c>
      <c r="AL16" s="201">
        <v>7</v>
      </c>
      <c r="AM16" s="198" t="s">
        <v>164</v>
      </c>
      <c r="AN16" s="198" t="s">
        <v>164</v>
      </c>
      <c r="AO16" s="198">
        <v>3</v>
      </c>
      <c r="AP16" s="201" t="s">
        <v>164</v>
      </c>
      <c r="AQ16" s="201" t="s">
        <v>148</v>
      </c>
      <c r="AR16" s="201">
        <v>4</v>
      </c>
      <c r="AS16" s="198" t="s">
        <v>140</v>
      </c>
      <c r="AT16" s="198" t="s">
        <v>140</v>
      </c>
      <c r="AU16" s="198">
        <v>0</v>
      </c>
      <c r="AV16" s="198" t="s">
        <v>164</v>
      </c>
      <c r="AW16" s="198" t="s">
        <v>164</v>
      </c>
      <c r="AX16" s="198">
        <v>3</v>
      </c>
      <c r="AY16" s="201" t="s">
        <v>145</v>
      </c>
      <c r="AZ16" s="201" t="s">
        <v>148</v>
      </c>
      <c r="BA16" s="201">
        <v>7</v>
      </c>
      <c r="BB16" s="198" t="s">
        <v>143</v>
      </c>
      <c r="BC16" s="198" t="s">
        <v>143</v>
      </c>
      <c r="BD16" s="198">
        <v>1</v>
      </c>
      <c r="BE16" s="198" t="s">
        <v>144</v>
      </c>
      <c r="BF16" s="198" t="s">
        <v>145</v>
      </c>
      <c r="BG16" s="198">
        <v>9</v>
      </c>
      <c r="BH16" s="198" t="s">
        <v>148</v>
      </c>
      <c r="BI16" s="198" t="s">
        <v>148</v>
      </c>
      <c r="BJ16" s="198">
        <v>5</v>
      </c>
      <c r="BK16" s="198" t="s">
        <v>143</v>
      </c>
      <c r="BL16" s="198" t="s">
        <v>143</v>
      </c>
      <c r="BM16" s="198">
        <v>1</v>
      </c>
      <c r="BN16" s="20">
        <f>SUM(BM16,BJ16,BG16,BD16,BA16,AX16,AU16,AR16,AO16,AL16,AI16)</f>
        <v>47</v>
      </c>
      <c r="BO16" s="198" t="s">
        <v>144</v>
      </c>
      <c r="BP16" s="198">
        <v>10</v>
      </c>
      <c r="BQ16" s="198" t="s">
        <v>144</v>
      </c>
      <c r="BR16" s="198">
        <v>10</v>
      </c>
      <c r="BS16" s="198" t="s">
        <v>148</v>
      </c>
      <c r="BT16" s="198">
        <v>4</v>
      </c>
      <c r="BU16" s="198" t="s">
        <v>144</v>
      </c>
      <c r="BV16" s="198">
        <v>10</v>
      </c>
      <c r="BW16" s="19">
        <f>SUM(BV16,BT16,BR16,BP16)</f>
        <v>34</v>
      </c>
      <c r="BX16" s="198">
        <v>7</v>
      </c>
      <c r="BY16" s="198">
        <v>8</v>
      </c>
      <c r="BZ16" s="198">
        <v>1</v>
      </c>
      <c r="CA16" s="198">
        <v>3</v>
      </c>
      <c r="CB16" s="198">
        <v>1</v>
      </c>
      <c r="CC16" s="198">
        <v>1</v>
      </c>
      <c r="CD16" s="198">
        <v>6</v>
      </c>
      <c r="CE16" s="198">
        <v>5</v>
      </c>
      <c r="CF16" s="198">
        <v>9</v>
      </c>
      <c r="CG16" s="198">
        <v>5</v>
      </c>
      <c r="CH16" s="198">
        <v>2</v>
      </c>
      <c r="CI16" s="198" t="s">
        <v>143</v>
      </c>
      <c r="CJ16" s="198">
        <v>0</v>
      </c>
      <c r="CK16" s="198" t="s">
        <v>143</v>
      </c>
      <c r="CL16" s="198">
        <v>0</v>
      </c>
      <c r="CM16" s="198" t="s">
        <v>148</v>
      </c>
      <c r="CN16" s="198">
        <v>5</v>
      </c>
      <c r="CO16" s="198" t="s">
        <v>148</v>
      </c>
      <c r="CP16" s="198">
        <v>3</v>
      </c>
      <c r="CQ16" s="198" t="s">
        <v>144</v>
      </c>
      <c r="CR16" s="198">
        <v>10</v>
      </c>
      <c r="CS16" s="198" t="s">
        <v>145</v>
      </c>
      <c r="CT16" s="198">
        <v>8</v>
      </c>
      <c r="CU16" s="19">
        <f>SUM(CT16,CR16,CP16,CN16,CL16,CJ16)</f>
        <v>26</v>
      </c>
      <c r="CV16" s="197" t="s">
        <v>185</v>
      </c>
    </row>
    <row r="17" spans="1:101" s="14" customFormat="1" ht="18" customHeight="1">
      <c r="A17" s="194" t="s">
        <v>134</v>
      </c>
      <c r="B17" s="194" t="s">
        <v>134</v>
      </c>
      <c r="C17" s="297"/>
      <c r="D17" s="293"/>
      <c r="E17" s="298" t="s">
        <v>134</v>
      </c>
      <c r="F17" s="298" t="s">
        <v>134</v>
      </c>
      <c r="G17" s="196" t="s">
        <v>187</v>
      </c>
      <c r="H17" s="187" t="s">
        <v>188</v>
      </c>
      <c r="I17" s="197" t="s">
        <v>138</v>
      </c>
      <c r="J17" s="197"/>
      <c r="K17" s="198" t="s">
        <v>139</v>
      </c>
      <c r="L17" s="199" t="s">
        <v>134</v>
      </c>
      <c r="M17" s="31">
        <f>SUM(AF17,BN17)</f>
        <v>107</v>
      </c>
      <c r="N17" s="15">
        <f>SUM(BW17)</f>
        <v>25</v>
      </c>
      <c r="O17" s="15">
        <f>SUM(CU17)</f>
        <v>22</v>
      </c>
      <c r="P17" s="198" t="s">
        <v>145</v>
      </c>
      <c r="Q17" s="198">
        <v>8</v>
      </c>
      <c r="R17" s="198" t="s">
        <v>140</v>
      </c>
      <c r="S17" s="198">
        <v>6</v>
      </c>
      <c r="T17" s="198" t="s">
        <v>164</v>
      </c>
      <c r="U17" s="198">
        <v>7</v>
      </c>
      <c r="V17" s="198" t="s">
        <v>140</v>
      </c>
      <c r="W17" s="198">
        <v>4</v>
      </c>
      <c r="X17" s="198" t="s">
        <v>164</v>
      </c>
      <c r="Y17" s="198">
        <v>8</v>
      </c>
      <c r="Z17" s="198" t="s">
        <v>145</v>
      </c>
      <c r="AA17" s="198">
        <v>9</v>
      </c>
      <c r="AB17" s="198" t="s">
        <v>140</v>
      </c>
      <c r="AC17" s="198">
        <v>4</v>
      </c>
      <c r="AD17" s="198" t="s">
        <v>147</v>
      </c>
      <c r="AE17" s="200">
        <v>5</v>
      </c>
      <c r="AF17" s="16">
        <f>SUM(AE17,AC17,AA17,Y17,W17,U17,S17,Q17)</f>
        <v>51</v>
      </c>
      <c r="AG17" s="201" t="s">
        <v>153</v>
      </c>
      <c r="AH17" s="201" t="s">
        <v>150</v>
      </c>
      <c r="AI17" s="201">
        <v>9</v>
      </c>
      <c r="AJ17" s="201" t="s">
        <v>145</v>
      </c>
      <c r="AK17" s="201" t="s">
        <v>148</v>
      </c>
      <c r="AL17" s="201">
        <v>7</v>
      </c>
      <c r="AM17" s="201" t="s">
        <v>164</v>
      </c>
      <c r="AN17" s="201" t="s">
        <v>147</v>
      </c>
      <c r="AO17" s="201">
        <v>4</v>
      </c>
      <c r="AP17" s="201" t="s">
        <v>147</v>
      </c>
      <c r="AQ17" s="201" t="s">
        <v>148</v>
      </c>
      <c r="AR17" s="201">
        <v>5</v>
      </c>
      <c r="AS17" s="198" t="s">
        <v>152</v>
      </c>
      <c r="AT17" s="198" t="s">
        <v>152</v>
      </c>
      <c r="AU17" s="198">
        <v>3</v>
      </c>
      <c r="AV17" s="198" t="s">
        <v>164</v>
      </c>
      <c r="AW17" s="198" t="s">
        <v>164</v>
      </c>
      <c r="AX17" s="198">
        <v>3</v>
      </c>
      <c r="AY17" s="201" t="s">
        <v>153</v>
      </c>
      <c r="AZ17" s="201" t="s">
        <v>142</v>
      </c>
      <c r="BA17" s="201">
        <v>8</v>
      </c>
      <c r="BB17" s="201" t="s">
        <v>154</v>
      </c>
      <c r="BC17" s="201" t="s">
        <v>141</v>
      </c>
      <c r="BD17" s="201">
        <v>4</v>
      </c>
      <c r="BE17" s="201" t="s">
        <v>144</v>
      </c>
      <c r="BF17" s="201" t="s">
        <v>145</v>
      </c>
      <c r="BG17" s="201">
        <v>9</v>
      </c>
      <c r="BH17" s="198" t="s">
        <v>141</v>
      </c>
      <c r="BI17" s="198" t="s">
        <v>141</v>
      </c>
      <c r="BJ17" s="198">
        <v>3</v>
      </c>
      <c r="BK17" s="198" t="s">
        <v>173</v>
      </c>
      <c r="BL17" s="198" t="s">
        <v>173</v>
      </c>
      <c r="BM17" s="200">
        <v>1</v>
      </c>
      <c r="BN17" s="20">
        <f>SUM(BM17,BJ17,BG17,BD17,BA17,AX17,AU17,AR17,AO17,AL17,AI17)</f>
        <v>56</v>
      </c>
      <c r="BO17" s="198" t="s">
        <v>145</v>
      </c>
      <c r="BP17" s="198">
        <v>5</v>
      </c>
      <c r="BQ17" s="198" t="s">
        <v>142</v>
      </c>
      <c r="BR17" s="200">
        <v>5</v>
      </c>
      <c r="BS17" s="198" t="s">
        <v>142</v>
      </c>
      <c r="BT17" s="200">
        <v>5</v>
      </c>
      <c r="BU17" s="198" t="s">
        <v>144</v>
      </c>
      <c r="BV17" s="198">
        <v>10</v>
      </c>
      <c r="BW17" s="19">
        <f>SUM(BV17,BT17,BR17,BP17)</f>
        <v>25</v>
      </c>
      <c r="BX17" s="198">
        <v>9</v>
      </c>
      <c r="BY17" s="198">
        <v>8</v>
      </c>
      <c r="BZ17" s="198">
        <v>3</v>
      </c>
      <c r="CA17" s="198">
        <v>4</v>
      </c>
      <c r="CB17" s="198">
        <v>2</v>
      </c>
      <c r="CC17" s="198">
        <v>2</v>
      </c>
      <c r="CD17" s="198">
        <v>9</v>
      </c>
      <c r="CE17" s="198">
        <v>5</v>
      </c>
      <c r="CF17" s="198">
        <v>10</v>
      </c>
      <c r="CG17" s="198">
        <v>5</v>
      </c>
      <c r="CH17" s="198">
        <v>3</v>
      </c>
      <c r="CI17" s="198" t="s">
        <v>143</v>
      </c>
      <c r="CJ17" s="198">
        <v>0</v>
      </c>
      <c r="CK17" s="198" t="s">
        <v>143</v>
      </c>
      <c r="CL17" s="198">
        <v>0</v>
      </c>
      <c r="CM17" s="198" t="s">
        <v>148</v>
      </c>
      <c r="CN17" s="198">
        <v>5</v>
      </c>
      <c r="CO17" s="198" t="s">
        <v>147</v>
      </c>
      <c r="CP17" s="200">
        <v>2</v>
      </c>
      <c r="CQ17" s="198" t="s">
        <v>144</v>
      </c>
      <c r="CR17" s="198">
        <v>10</v>
      </c>
      <c r="CS17" s="198" t="s">
        <v>154</v>
      </c>
      <c r="CT17" s="200">
        <v>5</v>
      </c>
      <c r="CU17" s="19">
        <f>SUM(CT17,CR17,CP17,CN17,CL17,CJ17)</f>
        <v>22</v>
      </c>
      <c r="CV17" s="197" t="s">
        <v>187</v>
      </c>
    </row>
    <row r="18" spans="1:101" s="14" customFormat="1" ht="18" customHeight="1">
      <c r="A18" s="194" t="s">
        <v>134</v>
      </c>
      <c r="B18" s="194" t="s">
        <v>134</v>
      </c>
      <c r="C18" s="289"/>
      <c r="D18" s="195"/>
      <c r="E18" s="298" t="s">
        <v>134</v>
      </c>
      <c r="F18" s="298" t="s">
        <v>134</v>
      </c>
      <c r="G18" s="196" t="s">
        <v>189</v>
      </c>
      <c r="H18" s="187" t="s">
        <v>190</v>
      </c>
      <c r="I18" s="197" t="s">
        <v>138</v>
      </c>
      <c r="J18" s="197"/>
      <c r="K18" s="198" t="s">
        <v>139</v>
      </c>
      <c r="L18" s="199" t="s">
        <v>134</v>
      </c>
      <c r="M18" s="31">
        <f>SUM(AF18,BN18)</f>
        <v>121</v>
      </c>
      <c r="N18" s="15">
        <f>SUM(BW18)</f>
        <v>14</v>
      </c>
      <c r="O18" s="15">
        <f>SUM(CU18)</f>
        <v>28</v>
      </c>
      <c r="P18" s="198" t="s">
        <v>144</v>
      </c>
      <c r="Q18" s="198">
        <v>10</v>
      </c>
      <c r="R18" s="198" t="s">
        <v>148</v>
      </c>
      <c r="S18" s="198">
        <v>9</v>
      </c>
      <c r="T18" s="198" t="s">
        <v>148</v>
      </c>
      <c r="U18" s="198">
        <v>8</v>
      </c>
      <c r="V18" s="198" t="s">
        <v>145</v>
      </c>
      <c r="W18" s="198">
        <v>9</v>
      </c>
      <c r="X18" s="198" t="s">
        <v>144</v>
      </c>
      <c r="Y18" s="198">
        <v>10</v>
      </c>
      <c r="Z18" s="198" t="s">
        <v>144</v>
      </c>
      <c r="AA18" s="198">
        <v>10</v>
      </c>
      <c r="AB18" s="198" t="s">
        <v>145</v>
      </c>
      <c r="AC18" s="198">
        <v>9</v>
      </c>
      <c r="AD18" s="198" t="s">
        <v>145</v>
      </c>
      <c r="AE18" s="198">
        <v>8</v>
      </c>
      <c r="AF18" s="16">
        <f>SUM(AE18,AC18,AA18,Y18,W18,U18,S18,Q18)</f>
        <v>73</v>
      </c>
      <c r="AG18" s="201" t="s">
        <v>145</v>
      </c>
      <c r="AH18" s="201" t="s">
        <v>148</v>
      </c>
      <c r="AI18" s="201">
        <v>7</v>
      </c>
      <c r="AJ18" s="201" t="s">
        <v>145</v>
      </c>
      <c r="AK18" s="201" t="s">
        <v>148</v>
      </c>
      <c r="AL18" s="201">
        <v>7</v>
      </c>
      <c r="AM18" s="201" t="s">
        <v>164</v>
      </c>
      <c r="AN18" s="201" t="s">
        <v>148</v>
      </c>
      <c r="AO18" s="201">
        <v>4</v>
      </c>
      <c r="AP18" s="201" t="s">
        <v>164</v>
      </c>
      <c r="AQ18" s="201" t="s">
        <v>148</v>
      </c>
      <c r="AR18" s="201">
        <v>4</v>
      </c>
      <c r="AS18" s="198" t="s">
        <v>140</v>
      </c>
      <c r="AT18" s="198" t="s">
        <v>140</v>
      </c>
      <c r="AU18" s="198">
        <v>0</v>
      </c>
      <c r="AV18" s="198" t="s">
        <v>164</v>
      </c>
      <c r="AW18" s="198" t="s">
        <v>164</v>
      </c>
      <c r="AX18" s="198">
        <v>3</v>
      </c>
      <c r="AY18" s="201" t="s">
        <v>145</v>
      </c>
      <c r="AZ18" s="201" t="s">
        <v>148</v>
      </c>
      <c r="BA18" s="201">
        <v>7</v>
      </c>
      <c r="BB18" s="198" t="s">
        <v>143</v>
      </c>
      <c r="BC18" s="198" t="s">
        <v>143</v>
      </c>
      <c r="BD18" s="198">
        <v>1</v>
      </c>
      <c r="BE18" s="201" t="s">
        <v>144</v>
      </c>
      <c r="BF18" s="201" t="s">
        <v>145</v>
      </c>
      <c r="BG18" s="201">
        <v>9</v>
      </c>
      <c r="BH18" s="219" t="s">
        <v>148</v>
      </c>
      <c r="BI18" s="219" t="s">
        <v>148</v>
      </c>
      <c r="BJ18" s="219">
        <v>5</v>
      </c>
      <c r="BK18" s="198" t="s">
        <v>143</v>
      </c>
      <c r="BL18" s="198" t="s">
        <v>143</v>
      </c>
      <c r="BM18" s="198">
        <v>1</v>
      </c>
      <c r="BN18" s="20">
        <f>SUM(BM18,BJ18,BG18,BD18,BA18,AX18,AU18,AR18,AO18,AL18,AI18)</f>
        <v>48</v>
      </c>
      <c r="BO18" s="198" t="s">
        <v>148</v>
      </c>
      <c r="BP18" s="198">
        <v>0</v>
      </c>
      <c r="BQ18" s="198" t="s">
        <v>148</v>
      </c>
      <c r="BR18" s="198">
        <v>4</v>
      </c>
      <c r="BS18" s="198" t="s">
        <v>148</v>
      </c>
      <c r="BT18" s="198">
        <v>4</v>
      </c>
      <c r="BU18" s="198" t="s">
        <v>145</v>
      </c>
      <c r="BV18" s="198">
        <v>6</v>
      </c>
      <c r="BW18" s="19">
        <f>SUM(BV18,BT18,BR18,BP18)</f>
        <v>14</v>
      </c>
      <c r="BX18" s="198">
        <v>7</v>
      </c>
      <c r="BY18" s="198">
        <v>8</v>
      </c>
      <c r="BZ18" s="198">
        <v>1</v>
      </c>
      <c r="CA18" s="198">
        <v>3</v>
      </c>
      <c r="CB18" s="198">
        <v>1</v>
      </c>
      <c r="CC18" s="198">
        <v>1</v>
      </c>
      <c r="CD18" s="198">
        <v>6</v>
      </c>
      <c r="CE18" s="198">
        <v>5</v>
      </c>
      <c r="CF18" s="198">
        <v>9</v>
      </c>
      <c r="CG18" s="198">
        <v>5</v>
      </c>
      <c r="CH18" s="198">
        <v>2</v>
      </c>
      <c r="CI18" s="198" t="s">
        <v>143</v>
      </c>
      <c r="CJ18" s="198">
        <v>0</v>
      </c>
      <c r="CK18" s="198" t="s">
        <v>143</v>
      </c>
      <c r="CL18" s="198">
        <v>0</v>
      </c>
      <c r="CM18" s="198" t="s">
        <v>148</v>
      </c>
      <c r="CN18" s="198">
        <v>5</v>
      </c>
      <c r="CO18" s="198" t="s">
        <v>148</v>
      </c>
      <c r="CP18" s="198">
        <v>3</v>
      </c>
      <c r="CQ18" s="198" t="s">
        <v>144</v>
      </c>
      <c r="CR18" s="198">
        <v>10</v>
      </c>
      <c r="CS18" s="198" t="s">
        <v>144</v>
      </c>
      <c r="CT18" s="198">
        <v>10</v>
      </c>
      <c r="CU18" s="19">
        <f>SUM(CT18,CR18,CP18,CN18,CL18,CJ18)</f>
        <v>28</v>
      </c>
      <c r="CV18" s="197" t="s">
        <v>189</v>
      </c>
    </row>
    <row r="19" spans="1:101" s="14" customFormat="1" ht="18" customHeight="1">
      <c r="A19" s="289"/>
      <c r="B19" s="195"/>
      <c r="C19" s="297"/>
      <c r="D19" s="293"/>
      <c r="E19" s="298" t="s">
        <v>134</v>
      </c>
      <c r="F19" s="298" t="s">
        <v>134</v>
      </c>
      <c r="G19" s="204" t="s">
        <v>191</v>
      </c>
      <c r="H19" s="205" t="s">
        <v>192</v>
      </c>
      <c r="I19" s="197" t="s">
        <v>138</v>
      </c>
      <c r="J19" s="197"/>
      <c r="K19" s="198" t="s">
        <v>139</v>
      </c>
      <c r="L19" s="199"/>
      <c r="M19" s="31">
        <f>SUM(AF19,BN19)</f>
        <v>72</v>
      </c>
      <c r="N19" s="15">
        <f>SUM(BW19)</f>
        <v>25</v>
      </c>
      <c r="O19" s="15">
        <f>SUM(CU19)</f>
        <v>26</v>
      </c>
      <c r="P19" s="198" t="s">
        <v>140</v>
      </c>
      <c r="Q19" s="198">
        <v>0</v>
      </c>
      <c r="R19" s="210" t="s">
        <v>170</v>
      </c>
      <c r="S19" s="210">
        <v>0</v>
      </c>
      <c r="T19" s="201" t="s">
        <v>143</v>
      </c>
      <c r="U19" s="201">
        <v>6</v>
      </c>
      <c r="V19" s="211" t="s">
        <v>140</v>
      </c>
      <c r="W19" s="211">
        <v>4</v>
      </c>
      <c r="X19" s="210" t="s">
        <v>165</v>
      </c>
      <c r="Y19" s="210">
        <v>2</v>
      </c>
      <c r="Z19" s="210" t="s">
        <v>148</v>
      </c>
      <c r="AA19" s="210">
        <v>7</v>
      </c>
      <c r="AB19" s="210" t="s">
        <v>165</v>
      </c>
      <c r="AC19" s="210">
        <v>2</v>
      </c>
      <c r="AD19" s="210" t="s">
        <v>164</v>
      </c>
      <c r="AE19" s="210">
        <v>4</v>
      </c>
      <c r="AF19" s="16">
        <f>SUM(AE19,AC19,AA19,Y19,W19,U19,S19,Q19)</f>
        <v>25</v>
      </c>
      <c r="AG19" s="201" t="s">
        <v>145</v>
      </c>
      <c r="AH19" s="201" t="s">
        <v>148</v>
      </c>
      <c r="AI19" s="201">
        <v>7</v>
      </c>
      <c r="AJ19" s="201" t="s">
        <v>145</v>
      </c>
      <c r="AK19" s="201" t="s">
        <v>148</v>
      </c>
      <c r="AL19" s="201">
        <v>7</v>
      </c>
      <c r="AM19" s="198" t="s">
        <v>164</v>
      </c>
      <c r="AN19" s="198" t="s">
        <v>164</v>
      </c>
      <c r="AO19" s="198">
        <v>3</v>
      </c>
      <c r="AP19" s="201" t="s">
        <v>164</v>
      </c>
      <c r="AQ19" s="201" t="s">
        <v>148</v>
      </c>
      <c r="AR19" s="201">
        <v>4</v>
      </c>
      <c r="AS19" s="198" t="s">
        <v>140</v>
      </c>
      <c r="AT19" s="198" t="s">
        <v>140</v>
      </c>
      <c r="AU19" s="198">
        <v>0</v>
      </c>
      <c r="AV19" s="198" t="s">
        <v>164</v>
      </c>
      <c r="AW19" s="198" t="s">
        <v>164</v>
      </c>
      <c r="AX19" s="198">
        <v>3</v>
      </c>
      <c r="AY19" s="201" t="s">
        <v>145</v>
      </c>
      <c r="AZ19" s="201" t="s">
        <v>148</v>
      </c>
      <c r="BA19" s="201">
        <v>7</v>
      </c>
      <c r="BB19" s="198" t="s">
        <v>143</v>
      </c>
      <c r="BC19" s="198" t="s">
        <v>143</v>
      </c>
      <c r="BD19" s="198">
        <v>1</v>
      </c>
      <c r="BE19" s="201" t="s">
        <v>144</v>
      </c>
      <c r="BF19" s="201" t="s">
        <v>145</v>
      </c>
      <c r="BG19" s="201">
        <v>9</v>
      </c>
      <c r="BH19" s="198" t="s">
        <v>148</v>
      </c>
      <c r="BI19" s="198" t="s">
        <v>148</v>
      </c>
      <c r="BJ19" s="198">
        <v>5</v>
      </c>
      <c r="BK19" s="198" t="s">
        <v>143</v>
      </c>
      <c r="BL19" s="198" t="s">
        <v>143</v>
      </c>
      <c r="BM19" s="198">
        <v>1</v>
      </c>
      <c r="BN19" s="20">
        <f>SUM(BM19,BJ19,BG19,BD19,BA19,AX19,AU19,AR19,AO19,AL19,AI19)</f>
        <v>47</v>
      </c>
      <c r="BO19" s="198" t="s">
        <v>145</v>
      </c>
      <c r="BP19" s="198">
        <v>5</v>
      </c>
      <c r="BQ19" s="198" t="s">
        <v>145</v>
      </c>
      <c r="BR19" s="198">
        <v>6</v>
      </c>
      <c r="BS19" s="198" t="s">
        <v>148</v>
      </c>
      <c r="BT19" s="198">
        <v>4</v>
      </c>
      <c r="BU19" s="198" t="s">
        <v>144</v>
      </c>
      <c r="BV19" s="198">
        <v>10</v>
      </c>
      <c r="BW19" s="19">
        <f>SUM(BV19,BT19,BR19,BP19)</f>
        <v>25</v>
      </c>
      <c r="BX19" s="198">
        <v>7</v>
      </c>
      <c r="BY19" s="198">
        <v>8</v>
      </c>
      <c r="BZ19" s="198">
        <v>1</v>
      </c>
      <c r="CA19" s="198">
        <v>3</v>
      </c>
      <c r="CB19" s="198">
        <v>1</v>
      </c>
      <c r="CC19" s="198">
        <v>1</v>
      </c>
      <c r="CD19" s="198">
        <v>6</v>
      </c>
      <c r="CE19" s="198">
        <v>5</v>
      </c>
      <c r="CF19" s="198">
        <v>9</v>
      </c>
      <c r="CG19" s="198">
        <v>5</v>
      </c>
      <c r="CH19" s="198">
        <v>2</v>
      </c>
      <c r="CI19" s="198" t="s">
        <v>143</v>
      </c>
      <c r="CJ19" s="198">
        <v>0</v>
      </c>
      <c r="CK19" s="198" t="s">
        <v>143</v>
      </c>
      <c r="CL19" s="198">
        <v>0</v>
      </c>
      <c r="CM19" s="198" t="s">
        <v>148</v>
      </c>
      <c r="CN19" s="198">
        <v>5</v>
      </c>
      <c r="CO19" s="198" t="s">
        <v>148</v>
      </c>
      <c r="CP19" s="198">
        <v>3</v>
      </c>
      <c r="CQ19" s="198" t="s">
        <v>144</v>
      </c>
      <c r="CR19" s="198">
        <v>10</v>
      </c>
      <c r="CS19" s="198" t="s">
        <v>145</v>
      </c>
      <c r="CT19" s="198">
        <v>8</v>
      </c>
      <c r="CU19" s="19">
        <f>SUM(CT19,CR19,CP19,CN19,CL19,CJ19)</f>
        <v>26</v>
      </c>
      <c r="CV19" s="197" t="s">
        <v>191</v>
      </c>
      <c r="CW19" s="14" t="s">
        <v>193</v>
      </c>
    </row>
    <row r="20" spans="1:101" s="212" customFormat="1" ht="18" customHeight="1">
      <c r="A20" s="299"/>
      <c r="B20" s="195"/>
      <c r="C20" s="300"/>
      <c r="D20" s="293"/>
      <c r="E20" s="303"/>
      <c r="F20" s="195"/>
      <c r="G20" s="204" t="s">
        <v>194</v>
      </c>
      <c r="H20" s="205" t="s">
        <v>195</v>
      </c>
      <c r="I20" s="197" t="s">
        <v>138</v>
      </c>
      <c r="J20" s="213"/>
      <c r="K20" s="214" t="s">
        <v>139</v>
      </c>
      <c r="L20" s="199"/>
      <c r="M20" s="31">
        <f>SUM(AF20,BN20)</f>
        <v>70</v>
      </c>
      <c r="N20" s="15">
        <f>SUM(BW20)</f>
        <v>24</v>
      </c>
      <c r="O20" s="15">
        <f>SUM(CU20)</f>
        <v>20</v>
      </c>
      <c r="P20" s="214" t="s">
        <v>140</v>
      </c>
      <c r="Q20" s="214">
        <v>0</v>
      </c>
      <c r="R20" s="215" t="s">
        <v>196</v>
      </c>
      <c r="S20" s="215">
        <v>1</v>
      </c>
      <c r="T20" s="215" t="s">
        <v>143</v>
      </c>
      <c r="U20" s="215">
        <v>6</v>
      </c>
      <c r="V20" s="215" t="s">
        <v>197</v>
      </c>
      <c r="W20" s="215">
        <v>3</v>
      </c>
      <c r="X20" s="215" t="s">
        <v>197</v>
      </c>
      <c r="Y20" s="215">
        <v>4</v>
      </c>
      <c r="Z20" s="215" t="s">
        <v>145</v>
      </c>
      <c r="AA20" s="215">
        <v>9</v>
      </c>
      <c r="AB20" s="216" t="s">
        <v>165</v>
      </c>
      <c r="AC20" s="216">
        <v>2</v>
      </c>
      <c r="AD20" s="215" t="s">
        <v>198</v>
      </c>
      <c r="AE20" s="215">
        <v>3</v>
      </c>
      <c r="AF20" s="16">
        <f>SUM(AE20,AC20,AA20,Y20,W20,U20,S20,Q20)</f>
        <v>28</v>
      </c>
      <c r="AG20" s="215" t="s">
        <v>145</v>
      </c>
      <c r="AH20" s="215" t="s">
        <v>145</v>
      </c>
      <c r="AI20" s="215">
        <v>8</v>
      </c>
      <c r="AJ20" s="215" t="s">
        <v>145</v>
      </c>
      <c r="AK20" s="215" t="s">
        <v>145</v>
      </c>
      <c r="AL20" s="215">
        <v>8</v>
      </c>
      <c r="AM20" s="215" t="s">
        <v>149</v>
      </c>
      <c r="AN20" s="215" t="s">
        <v>149</v>
      </c>
      <c r="AO20" s="215">
        <v>2</v>
      </c>
      <c r="AP20" s="215" t="s">
        <v>146</v>
      </c>
      <c r="AQ20" s="215" t="s">
        <v>141</v>
      </c>
      <c r="AR20" s="215">
        <v>3</v>
      </c>
      <c r="AS20" s="215" t="s">
        <v>140</v>
      </c>
      <c r="AT20" s="215" t="s">
        <v>140</v>
      </c>
      <c r="AU20" s="215">
        <v>0</v>
      </c>
      <c r="AV20" s="215" t="s">
        <v>146</v>
      </c>
      <c r="AW20" s="215" t="s">
        <v>146</v>
      </c>
      <c r="AX20" s="215">
        <v>2</v>
      </c>
      <c r="AY20" s="207" t="s">
        <v>145</v>
      </c>
      <c r="AZ20" s="207" t="s">
        <v>148</v>
      </c>
      <c r="BA20" s="207">
        <v>7</v>
      </c>
      <c r="BB20" s="215" t="s">
        <v>143</v>
      </c>
      <c r="BC20" s="215" t="s">
        <v>143</v>
      </c>
      <c r="BD20" s="215">
        <v>1</v>
      </c>
      <c r="BE20" s="207" t="s">
        <v>176</v>
      </c>
      <c r="BF20" s="207" t="s">
        <v>199</v>
      </c>
      <c r="BG20" s="207">
        <v>7</v>
      </c>
      <c r="BH20" s="215" t="s">
        <v>141</v>
      </c>
      <c r="BI20" s="215" t="s">
        <v>141</v>
      </c>
      <c r="BJ20" s="215">
        <v>3</v>
      </c>
      <c r="BK20" s="215" t="s">
        <v>173</v>
      </c>
      <c r="BL20" s="215" t="s">
        <v>173</v>
      </c>
      <c r="BM20" s="215">
        <v>1</v>
      </c>
      <c r="BN20" s="20">
        <f>SUM(BM20,BJ20,BG20,BD20,BA20,AX20,AU20,AR20,AO20,AL20,AI20)</f>
        <v>42</v>
      </c>
      <c r="BO20" s="215" t="s">
        <v>142</v>
      </c>
      <c r="BP20" s="215">
        <v>3</v>
      </c>
      <c r="BQ20" s="215" t="s">
        <v>153</v>
      </c>
      <c r="BR20" s="215">
        <v>8</v>
      </c>
      <c r="BS20" s="215" t="s">
        <v>142</v>
      </c>
      <c r="BT20" s="215">
        <v>5</v>
      </c>
      <c r="BU20" s="215" t="s">
        <v>153</v>
      </c>
      <c r="BV20" s="215">
        <v>8</v>
      </c>
      <c r="BW20" s="19">
        <f>SUM(BV20,BT20,BR20,BP20)</f>
        <v>24</v>
      </c>
      <c r="BX20" s="206">
        <v>4</v>
      </c>
      <c r="BY20" s="206">
        <v>5</v>
      </c>
      <c r="BZ20" s="206">
        <v>1</v>
      </c>
      <c r="CA20" s="206">
        <v>2</v>
      </c>
      <c r="CB20" s="206">
        <v>1</v>
      </c>
      <c r="CC20" s="206">
        <v>1</v>
      </c>
      <c r="CD20" s="206">
        <v>4</v>
      </c>
      <c r="CE20" s="206">
        <v>3</v>
      </c>
      <c r="CF20" s="206">
        <v>7</v>
      </c>
      <c r="CG20" s="206">
        <v>3</v>
      </c>
      <c r="CH20" s="206">
        <v>2</v>
      </c>
      <c r="CI20" s="217" t="s">
        <v>143</v>
      </c>
      <c r="CJ20" s="217">
        <v>0</v>
      </c>
      <c r="CK20" s="217" t="s">
        <v>143</v>
      </c>
      <c r="CL20" s="217">
        <v>0</v>
      </c>
      <c r="CM20" s="217" t="s">
        <v>141</v>
      </c>
      <c r="CN20" s="206">
        <v>3</v>
      </c>
      <c r="CO20" s="217" t="s">
        <v>147</v>
      </c>
      <c r="CP20" s="206">
        <v>2</v>
      </c>
      <c r="CQ20" s="217" t="s">
        <v>144</v>
      </c>
      <c r="CR20" s="217">
        <v>10</v>
      </c>
      <c r="CS20" s="217" t="s">
        <v>154</v>
      </c>
      <c r="CT20" s="206">
        <v>5</v>
      </c>
      <c r="CU20" s="19">
        <f>SUM(CT20,CR20,CP20,CN20,CL20,CJ20)</f>
        <v>20</v>
      </c>
      <c r="CV20" s="197" t="s">
        <v>194</v>
      </c>
    </row>
    <row r="21" spans="1:101" s="14" customFormat="1" ht="18" customHeight="1">
      <c r="A21" s="194" t="s">
        <v>134</v>
      </c>
      <c r="B21" s="194" t="s">
        <v>134</v>
      </c>
      <c r="C21" s="291" t="s">
        <v>134</v>
      </c>
      <c r="D21" s="291" t="s">
        <v>134</v>
      </c>
      <c r="E21" s="303"/>
      <c r="F21" s="195"/>
      <c r="G21" s="196" t="s">
        <v>200</v>
      </c>
      <c r="H21" s="187" t="s">
        <v>201</v>
      </c>
      <c r="I21" s="197" t="s">
        <v>138</v>
      </c>
      <c r="J21" s="197"/>
      <c r="K21" s="198" t="s">
        <v>139</v>
      </c>
      <c r="L21" s="199"/>
      <c r="M21" s="31">
        <f>SUM(AF21,BN21)</f>
        <v>104</v>
      </c>
      <c r="N21" s="15">
        <f>SUM(BW21)</f>
        <v>30</v>
      </c>
      <c r="O21" s="15">
        <f>SUM(CU21)</f>
        <v>20</v>
      </c>
      <c r="P21" s="198" t="s">
        <v>140</v>
      </c>
      <c r="Q21" s="198">
        <v>0</v>
      </c>
      <c r="R21" s="221" t="s">
        <v>198</v>
      </c>
      <c r="S21" s="221">
        <v>8</v>
      </c>
      <c r="T21" s="198" t="s">
        <v>142</v>
      </c>
      <c r="U21" s="200">
        <v>9</v>
      </c>
      <c r="V21" s="198" t="s">
        <v>202</v>
      </c>
      <c r="W21" s="200">
        <v>5</v>
      </c>
      <c r="X21" s="198" t="s">
        <v>152</v>
      </c>
      <c r="Y21" s="200">
        <v>8</v>
      </c>
      <c r="Z21" s="198" t="s">
        <v>144</v>
      </c>
      <c r="AA21" s="198">
        <v>10</v>
      </c>
      <c r="AB21" s="198" t="s">
        <v>159</v>
      </c>
      <c r="AC21" s="200">
        <v>4</v>
      </c>
      <c r="AD21" s="198" t="s">
        <v>142</v>
      </c>
      <c r="AE21" s="200">
        <v>7</v>
      </c>
      <c r="AF21" s="16">
        <f>SUM(AE21,AC21,AA21,Y21,W21,U21,S21,Q21)</f>
        <v>51</v>
      </c>
      <c r="AG21" s="198" t="s">
        <v>176</v>
      </c>
      <c r="AH21" s="198" t="s">
        <v>176</v>
      </c>
      <c r="AI21" s="200">
        <v>7</v>
      </c>
      <c r="AJ21" s="201" t="s">
        <v>145</v>
      </c>
      <c r="AK21" s="201" t="s">
        <v>142</v>
      </c>
      <c r="AL21" s="201">
        <v>8</v>
      </c>
      <c r="AM21" s="198" t="s">
        <v>149</v>
      </c>
      <c r="AN21" s="198" t="s">
        <v>152</v>
      </c>
      <c r="AO21" s="198">
        <v>3</v>
      </c>
      <c r="AP21" s="201" t="s">
        <v>147</v>
      </c>
      <c r="AQ21" s="201" t="s">
        <v>148</v>
      </c>
      <c r="AR21" s="201">
        <v>5</v>
      </c>
      <c r="AS21" s="198" t="s">
        <v>152</v>
      </c>
      <c r="AT21" s="198" t="s">
        <v>152</v>
      </c>
      <c r="AU21" s="198">
        <v>3</v>
      </c>
      <c r="AV21" s="198" t="s">
        <v>146</v>
      </c>
      <c r="AW21" s="198" t="s">
        <v>146</v>
      </c>
      <c r="AX21" s="198">
        <v>2</v>
      </c>
      <c r="AY21" s="201" t="s">
        <v>150</v>
      </c>
      <c r="AZ21" s="201" t="s">
        <v>142</v>
      </c>
      <c r="BA21" s="201">
        <v>8</v>
      </c>
      <c r="BB21" s="201" t="s">
        <v>151</v>
      </c>
      <c r="BC21" s="201" t="s">
        <v>152</v>
      </c>
      <c r="BD21" s="201">
        <v>4</v>
      </c>
      <c r="BE21" s="201" t="s">
        <v>153</v>
      </c>
      <c r="BF21" s="201" t="s">
        <v>142</v>
      </c>
      <c r="BG21" s="201">
        <v>8</v>
      </c>
      <c r="BH21" s="201" t="s">
        <v>154</v>
      </c>
      <c r="BI21" s="201" t="s">
        <v>141</v>
      </c>
      <c r="BJ21" s="201">
        <v>4</v>
      </c>
      <c r="BK21" s="198" t="s">
        <v>143</v>
      </c>
      <c r="BL21" s="198" t="s">
        <v>143</v>
      </c>
      <c r="BM21" s="198">
        <v>1</v>
      </c>
      <c r="BN21" s="20">
        <f>SUM(BM21,BJ21,BG21,BD21,BA21,AX21,AU21,AR21,AO21,AL21,AI21)</f>
        <v>53</v>
      </c>
      <c r="BO21" s="198" t="s">
        <v>145</v>
      </c>
      <c r="BP21" s="198">
        <v>5</v>
      </c>
      <c r="BQ21" s="198" t="s">
        <v>153</v>
      </c>
      <c r="BR21" s="200">
        <v>8</v>
      </c>
      <c r="BS21" s="198" t="s">
        <v>150</v>
      </c>
      <c r="BT21" s="200">
        <v>7</v>
      </c>
      <c r="BU21" s="198" t="s">
        <v>144</v>
      </c>
      <c r="BV21" s="198">
        <v>10</v>
      </c>
      <c r="BW21" s="19">
        <f>SUM(BV21,BT21,BR21,BP21)</f>
        <v>30</v>
      </c>
      <c r="BX21" s="198">
        <v>7</v>
      </c>
      <c r="BY21" s="198">
        <v>5</v>
      </c>
      <c r="BZ21" s="198">
        <v>4</v>
      </c>
      <c r="CA21" s="198">
        <v>4</v>
      </c>
      <c r="CB21" s="198">
        <v>2</v>
      </c>
      <c r="CC21" s="198">
        <v>3</v>
      </c>
      <c r="CD21" s="198">
        <v>8</v>
      </c>
      <c r="CE21" s="198">
        <v>4</v>
      </c>
      <c r="CF21" s="198">
        <v>10</v>
      </c>
      <c r="CG21" s="198">
        <v>4</v>
      </c>
      <c r="CH21" s="198">
        <v>2</v>
      </c>
      <c r="CI21" s="198" t="s">
        <v>143</v>
      </c>
      <c r="CJ21" s="198">
        <v>0</v>
      </c>
      <c r="CK21" s="198" t="s">
        <v>143</v>
      </c>
      <c r="CL21" s="198">
        <v>0</v>
      </c>
      <c r="CM21" s="198" t="s">
        <v>141</v>
      </c>
      <c r="CN21" s="200">
        <v>3</v>
      </c>
      <c r="CO21" s="198" t="s">
        <v>147</v>
      </c>
      <c r="CP21" s="200">
        <v>2</v>
      </c>
      <c r="CQ21" s="198" t="s">
        <v>144</v>
      </c>
      <c r="CR21" s="198">
        <v>10</v>
      </c>
      <c r="CS21" s="198" t="s">
        <v>154</v>
      </c>
      <c r="CT21" s="200">
        <v>5</v>
      </c>
      <c r="CU21" s="19">
        <f>SUM(CT21,CR21,CP21,CN21,CL21,CJ21)</f>
        <v>20</v>
      </c>
      <c r="CV21" s="197" t="s">
        <v>200</v>
      </c>
    </row>
    <row r="22" spans="1:101" s="14" customFormat="1" ht="18" customHeight="1">
      <c r="A22" s="287" t="s">
        <v>203</v>
      </c>
      <c r="B22" s="195"/>
      <c r="C22" s="291" t="s">
        <v>134</v>
      </c>
      <c r="D22" s="291" t="s">
        <v>134</v>
      </c>
      <c r="E22" s="303"/>
      <c r="F22" s="195"/>
      <c r="G22" s="196" t="s">
        <v>204</v>
      </c>
      <c r="H22" s="187" t="s">
        <v>205</v>
      </c>
      <c r="I22" s="197" t="s">
        <v>138</v>
      </c>
      <c r="J22" s="197"/>
      <c r="K22" s="198" t="s">
        <v>139</v>
      </c>
      <c r="L22" s="199"/>
      <c r="M22" s="31">
        <f>SUM(AF22,BN22)</f>
        <v>82</v>
      </c>
      <c r="N22" s="15">
        <f>SUM(BW22)</f>
        <v>29</v>
      </c>
      <c r="O22" s="15">
        <f>SUM(CU22)</f>
        <v>21</v>
      </c>
      <c r="P22" s="198" t="s">
        <v>148</v>
      </c>
      <c r="Q22" s="198">
        <v>6</v>
      </c>
      <c r="R22" s="198" t="s">
        <v>171</v>
      </c>
      <c r="S22" s="200">
        <v>1</v>
      </c>
      <c r="T22" s="198" t="s">
        <v>170</v>
      </c>
      <c r="U22" s="198">
        <v>0</v>
      </c>
      <c r="V22" s="198" t="s">
        <v>206</v>
      </c>
      <c r="W22" s="200">
        <v>5</v>
      </c>
      <c r="X22" s="198" t="s">
        <v>159</v>
      </c>
      <c r="Y22" s="200">
        <v>5</v>
      </c>
      <c r="Z22" s="198" t="s">
        <v>148</v>
      </c>
      <c r="AA22" s="198">
        <v>7</v>
      </c>
      <c r="AB22" s="198" t="s">
        <v>159</v>
      </c>
      <c r="AC22" s="200">
        <v>4</v>
      </c>
      <c r="AD22" s="198" t="s">
        <v>141</v>
      </c>
      <c r="AE22" s="200">
        <v>3</v>
      </c>
      <c r="AF22" s="16">
        <f>SUM(AE22,AC22,AA22,Y22,W22,U22,S22,Q22)</f>
        <v>31</v>
      </c>
      <c r="AG22" s="198" t="s">
        <v>176</v>
      </c>
      <c r="AH22" s="198" t="s">
        <v>176</v>
      </c>
      <c r="AI22" s="200">
        <v>7</v>
      </c>
      <c r="AJ22" s="201" t="s">
        <v>154</v>
      </c>
      <c r="AK22" s="201" t="s">
        <v>141</v>
      </c>
      <c r="AL22" s="201">
        <v>4</v>
      </c>
      <c r="AM22" s="198" t="s">
        <v>146</v>
      </c>
      <c r="AN22" s="198" t="s">
        <v>141</v>
      </c>
      <c r="AO22" s="198">
        <v>3</v>
      </c>
      <c r="AP22" s="201" t="s">
        <v>147</v>
      </c>
      <c r="AQ22" s="201" t="s">
        <v>147</v>
      </c>
      <c r="AR22" s="201">
        <v>4</v>
      </c>
      <c r="AS22" s="198" t="s">
        <v>152</v>
      </c>
      <c r="AT22" s="198" t="s">
        <v>152</v>
      </c>
      <c r="AU22" s="198">
        <v>3</v>
      </c>
      <c r="AV22" s="201" t="s">
        <v>161</v>
      </c>
      <c r="AW22" s="201" t="s">
        <v>146</v>
      </c>
      <c r="AX22" s="201">
        <v>4</v>
      </c>
      <c r="AY22" s="201" t="s">
        <v>150</v>
      </c>
      <c r="AZ22" s="201" t="s">
        <v>142</v>
      </c>
      <c r="BA22" s="201">
        <v>8</v>
      </c>
      <c r="BB22" s="201" t="s">
        <v>151</v>
      </c>
      <c r="BC22" s="201" t="s">
        <v>152</v>
      </c>
      <c r="BD22" s="201">
        <v>4</v>
      </c>
      <c r="BE22" s="201" t="s">
        <v>153</v>
      </c>
      <c r="BF22" s="201" t="s">
        <v>142</v>
      </c>
      <c r="BG22" s="201">
        <v>8</v>
      </c>
      <c r="BH22" s="201" t="s">
        <v>161</v>
      </c>
      <c r="BI22" s="201" t="s">
        <v>141</v>
      </c>
      <c r="BJ22" s="201">
        <v>5</v>
      </c>
      <c r="BK22" s="198" t="s">
        <v>143</v>
      </c>
      <c r="BL22" s="198" t="s">
        <v>143</v>
      </c>
      <c r="BM22" s="198">
        <v>1</v>
      </c>
      <c r="BN22" s="20">
        <f>SUM(BM22,BJ22,BG22,BD22,BA22,AX22,AU22,AR22,AO22,AL22,AI22)</f>
        <v>51</v>
      </c>
      <c r="BO22" s="198" t="s">
        <v>153</v>
      </c>
      <c r="BP22" s="200">
        <v>8</v>
      </c>
      <c r="BQ22" s="198" t="s">
        <v>153</v>
      </c>
      <c r="BR22" s="200">
        <v>8</v>
      </c>
      <c r="BS22" s="198" t="s">
        <v>142</v>
      </c>
      <c r="BT22" s="200">
        <v>5</v>
      </c>
      <c r="BU22" s="198" t="s">
        <v>153</v>
      </c>
      <c r="BV22" s="200">
        <v>8</v>
      </c>
      <c r="BW22" s="19">
        <f>SUM(BV22,BT22,BR22,BP22)</f>
        <v>29</v>
      </c>
      <c r="BX22" s="198">
        <v>8</v>
      </c>
      <c r="BY22" s="198">
        <v>7</v>
      </c>
      <c r="BZ22" s="198">
        <v>5</v>
      </c>
      <c r="CA22" s="198">
        <v>4</v>
      </c>
      <c r="CB22" s="198">
        <v>2</v>
      </c>
      <c r="CC22" s="198">
        <v>4</v>
      </c>
      <c r="CD22" s="198">
        <v>9</v>
      </c>
      <c r="CE22" s="198">
        <v>5</v>
      </c>
      <c r="CF22" s="198">
        <v>10</v>
      </c>
      <c r="CG22" s="198">
        <v>5</v>
      </c>
      <c r="CH22" s="198">
        <v>3</v>
      </c>
      <c r="CI22" s="198" t="s">
        <v>146</v>
      </c>
      <c r="CJ22" s="200">
        <v>1</v>
      </c>
      <c r="CK22" s="198" t="s">
        <v>143</v>
      </c>
      <c r="CL22" s="198">
        <v>0</v>
      </c>
      <c r="CM22" s="198" t="s">
        <v>141</v>
      </c>
      <c r="CN22" s="200">
        <v>3</v>
      </c>
      <c r="CO22" s="198" t="s">
        <v>147</v>
      </c>
      <c r="CP22" s="200">
        <v>2</v>
      </c>
      <c r="CQ22" s="198" t="s">
        <v>144</v>
      </c>
      <c r="CR22" s="198">
        <v>10</v>
      </c>
      <c r="CS22" s="198" t="s">
        <v>154</v>
      </c>
      <c r="CT22" s="200">
        <v>5</v>
      </c>
      <c r="CU22" s="19">
        <f>SUM(CT22,CR22,CP22,CN22,CL22,CJ22)</f>
        <v>21</v>
      </c>
      <c r="CV22" s="197" t="s">
        <v>204</v>
      </c>
    </row>
    <row r="23" spans="1:101" s="14" customFormat="1" ht="18" customHeight="1">
      <c r="A23" s="194" t="s">
        <v>134</v>
      </c>
      <c r="B23" s="194" t="s">
        <v>134</v>
      </c>
      <c r="C23" s="297"/>
      <c r="D23" s="293"/>
      <c r="E23" s="298" t="s">
        <v>134</v>
      </c>
      <c r="F23" s="298" t="s">
        <v>134</v>
      </c>
      <c r="G23" s="196" t="s">
        <v>207</v>
      </c>
      <c r="H23" s="187" t="s">
        <v>208</v>
      </c>
      <c r="I23" s="197" t="s">
        <v>138</v>
      </c>
      <c r="J23" s="197"/>
      <c r="K23" s="198" t="s">
        <v>139</v>
      </c>
      <c r="L23" s="199"/>
      <c r="M23" s="31">
        <f>SUM(AF23,BN23)</f>
        <v>116</v>
      </c>
      <c r="N23" s="15">
        <f>SUM(BW23)</f>
        <v>22</v>
      </c>
      <c r="O23" s="15">
        <f>SUM(CU23)</f>
        <v>25</v>
      </c>
      <c r="P23" s="198" t="s">
        <v>144</v>
      </c>
      <c r="Q23" s="198">
        <v>10</v>
      </c>
      <c r="R23" s="198" t="s">
        <v>209</v>
      </c>
      <c r="S23" s="200">
        <v>4</v>
      </c>
      <c r="T23" s="198" t="s">
        <v>140</v>
      </c>
      <c r="U23" s="198">
        <v>4</v>
      </c>
      <c r="V23" s="198" t="s">
        <v>146</v>
      </c>
      <c r="W23" s="200">
        <v>7</v>
      </c>
      <c r="X23" s="198" t="s">
        <v>164</v>
      </c>
      <c r="Y23" s="198">
        <v>8</v>
      </c>
      <c r="Z23" s="198" t="s">
        <v>144</v>
      </c>
      <c r="AA23" s="198">
        <v>10</v>
      </c>
      <c r="AB23" s="198" t="s">
        <v>141</v>
      </c>
      <c r="AC23" s="200">
        <v>7</v>
      </c>
      <c r="AD23" s="198" t="s">
        <v>145</v>
      </c>
      <c r="AE23" s="198">
        <v>8</v>
      </c>
      <c r="AF23" s="16">
        <f>SUM(AE23,AC23,AA23,Y23,W23,U23,S23,Q23)</f>
        <v>58</v>
      </c>
      <c r="AG23" s="198" t="s">
        <v>150</v>
      </c>
      <c r="AH23" s="198" t="s">
        <v>150</v>
      </c>
      <c r="AI23" s="200">
        <v>8</v>
      </c>
      <c r="AJ23" s="201" t="s">
        <v>145</v>
      </c>
      <c r="AK23" s="201" t="s">
        <v>141</v>
      </c>
      <c r="AL23" s="201">
        <v>6</v>
      </c>
      <c r="AM23" s="198" t="s">
        <v>146</v>
      </c>
      <c r="AN23" s="198" t="s">
        <v>141</v>
      </c>
      <c r="AO23" s="198">
        <v>3</v>
      </c>
      <c r="AP23" s="201" t="s">
        <v>148</v>
      </c>
      <c r="AQ23" s="201" t="s">
        <v>142</v>
      </c>
      <c r="AR23" s="201">
        <v>6</v>
      </c>
      <c r="AS23" s="198" t="s">
        <v>152</v>
      </c>
      <c r="AT23" s="198" t="s">
        <v>152</v>
      </c>
      <c r="AU23" s="198">
        <v>3</v>
      </c>
      <c r="AV23" s="198" t="s">
        <v>146</v>
      </c>
      <c r="AW23" s="198" t="s">
        <v>146</v>
      </c>
      <c r="AX23" s="198">
        <v>2</v>
      </c>
      <c r="AY23" s="201" t="s">
        <v>153</v>
      </c>
      <c r="AZ23" s="201" t="s">
        <v>145</v>
      </c>
      <c r="BA23" s="201">
        <v>9</v>
      </c>
      <c r="BB23" s="201" t="s">
        <v>145</v>
      </c>
      <c r="BC23" s="201" t="s">
        <v>142</v>
      </c>
      <c r="BD23" s="201">
        <v>8</v>
      </c>
      <c r="BE23" s="201" t="s">
        <v>153</v>
      </c>
      <c r="BF23" s="201" t="s">
        <v>145</v>
      </c>
      <c r="BG23" s="201">
        <v>9</v>
      </c>
      <c r="BH23" s="198" t="s">
        <v>154</v>
      </c>
      <c r="BI23" s="198" t="s">
        <v>143</v>
      </c>
      <c r="BJ23" s="198">
        <v>3</v>
      </c>
      <c r="BK23" s="198" t="s">
        <v>173</v>
      </c>
      <c r="BL23" s="198" t="s">
        <v>173</v>
      </c>
      <c r="BM23" s="200">
        <v>1</v>
      </c>
      <c r="BN23" s="20">
        <f>SUM(BM23,BJ23,BG23,BD23,BA23,AX23,AU23,AR23,AO23,AL23,AI23)</f>
        <v>58</v>
      </c>
      <c r="BO23" s="198" t="s">
        <v>142</v>
      </c>
      <c r="BP23" s="200">
        <v>3</v>
      </c>
      <c r="BQ23" s="198" t="s">
        <v>145</v>
      </c>
      <c r="BR23" s="198">
        <v>6</v>
      </c>
      <c r="BS23" s="198" t="s">
        <v>142</v>
      </c>
      <c r="BT23" s="200">
        <v>5</v>
      </c>
      <c r="BU23" s="198" t="s">
        <v>153</v>
      </c>
      <c r="BV23" s="200">
        <v>8</v>
      </c>
      <c r="BW23" s="19">
        <f>SUM(BV23,BT23,BR23,BP23)</f>
        <v>22</v>
      </c>
      <c r="BX23" s="198">
        <v>10</v>
      </c>
      <c r="BY23" s="198">
        <v>8</v>
      </c>
      <c r="BZ23" s="198">
        <v>3</v>
      </c>
      <c r="CA23" s="198">
        <v>9</v>
      </c>
      <c r="CB23" s="198">
        <v>2</v>
      </c>
      <c r="CC23" s="198">
        <v>2</v>
      </c>
      <c r="CD23" s="198">
        <v>11</v>
      </c>
      <c r="CE23" s="198">
        <v>7</v>
      </c>
      <c r="CF23" s="198">
        <v>9</v>
      </c>
      <c r="CG23" s="198">
        <v>3</v>
      </c>
      <c r="CH23" s="198">
        <v>2</v>
      </c>
      <c r="CI23" s="198" t="s">
        <v>143</v>
      </c>
      <c r="CJ23" s="198">
        <v>0</v>
      </c>
      <c r="CK23" s="198" t="s">
        <v>143</v>
      </c>
      <c r="CL23" s="198">
        <v>0</v>
      </c>
      <c r="CM23" s="198" t="s">
        <v>161</v>
      </c>
      <c r="CN23" s="200">
        <v>5</v>
      </c>
      <c r="CO23" s="198" t="s">
        <v>164</v>
      </c>
      <c r="CP23" s="198">
        <v>0</v>
      </c>
      <c r="CQ23" s="198" t="s">
        <v>144</v>
      </c>
      <c r="CR23" s="198">
        <v>10</v>
      </c>
      <c r="CS23" s="198" t="s">
        <v>144</v>
      </c>
      <c r="CT23" s="198">
        <v>10</v>
      </c>
      <c r="CU23" s="19">
        <f>SUM(CT23,CR23,CP23,CN23,CL23,CJ23)</f>
        <v>25</v>
      </c>
      <c r="CV23" s="197" t="s">
        <v>207</v>
      </c>
    </row>
    <row r="24" spans="1:101" s="14" customFormat="1" ht="18" customHeight="1">
      <c r="A24" s="194" t="s">
        <v>134</v>
      </c>
      <c r="B24" s="194" t="s">
        <v>134</v>
      </c>
      <c r="C24" s="291" t="s">
        <v>134</v>
      </c>
      <c r="D24" s="291" t="s">
        <v>134</v>
      </c>
      <c r="E24" s="298" t="s">
        <v>134</v>
      </c>
      <c r="F24" s="298" t="s">
        <v>134</v>
      </c>
      <c r="G24" s="196" t="s">
        <v>210</v>
      </c>
      <c r="H24" s="187" t="s">
        <v>211</v>
      </c>
      <c r="I24" s="197" t="s">
        <v>138</v>
      </c>
      <c r="J24" s="197"/>
      <c r="K24" s="198" t="s">
        <v>139</v>
      </c>
      <c r="L24" s="199"/>
      <c r="M24" s="31">
        <f>SUM(AF24,BN24)</f>
        <v>90</v>
      </c>
      <c r="N24" s="15">
        <f>SUM(BW24)</f>
        <v>28</v>
      </c>
      <c r="O24" s="15">
        <f>SUM(CU24)</f>
        <v>22</v>
      </c>
      <c r="P24" s="198" t="s">
        <v>140</v>
      </c>
      <c r="Q24" s="198">
        <v>0</v>
      </c>
      <c r="R24" s="198" t="s">
        <v>165</v>
      </c>
      <c r="S24" s="198">
        <v>2</v>
      </c>
      <c r="T24" s="198" t="s">
        <v>143</v>
      </c>
      <c r="U24" s="198">
        <v>6</v>
      </c>
      <c r="V24" s="198" t="s">
        <v>140</v>
      </c>
      <c r="W24" s="198">
        <v>4</v>
      </c>
      <c r="X24" s="198" t="s">
        <v>173</v>
      </c>
      <c r="Y24" s="200">
        <v>7</v>
      </c>
      <c r="Z24" s="198" t="s">
        <v>148</v>
      </c>
      <c r="AA24" s="198">
        <v>7</v>
      </c>
      <c r="AB24" s="198" t="s">
        <v>209</v>
      </c>
      <c r="AC24" s="200">
        <v>3</v>
      </c>
      <c r="AD24" s="198" t="s">
        <v>147</v>
      </c>
      <c r="AE24" s="200">
        <v>5</v>
      </c>
      <c r="AF24" s="16">
        <f>SUM(AE24,AC24,AA24,Y24,W24,U24,S24,Q24)</f>
        <v>34</v>
      </c>
      <c r="AG24" s="201" t="s">
        <v>153</v>
      </c>
      <c r="AH24" s="201" t="s">
        <v>150</v>
      </c>
      <c r="AI24" s="201">
        <v>9</v>
      </c>
      <c r="AJ24" s="201" t="s">
        <v>145</v>
      </c>
      <c r="AK24" s="201" t="s">
        <v>148</v>
      </c>
      <c r="AL24" s="201">
        <v>7</v>
      </c>
      <c r="AM24" s="201" t="s">
        <v>164</v>
      </c>
      <c r="AN24" s="201" t="s">
        <v>147</v>
      </c>
      <c r="AO24" s="201">
        <v>4</v>
      </c>
      <c r="AP24" s="201" t="s">
        <v>147</v>
      </c>
      <c r="AQ24" s="201" t="s">
        <v>148</v>
      </c>
      <c r="AR24" s="201">
        <v>5</v>
      </c>
      <c r="AS24" s="198" t="s">
        <v>152</v>
      </c>
      <c r="AT24" s="198" t="s">
        <v>152</v>
      </c>
      <c r="AU24" s="198">
        <v>3</v>
      </c>
      <c r="AV24" s="198" t="s">
        <v>164</v>
      </c>
      <c r="AW24" s="198" t="s">
        <v>164</v>
      </c>
      <c r="AX24" s="198">
        <v>3</v>
      </c>
      <c r="AY24" s="201" t="s">
        <v>153</v>
      </c>
      <c r="AZ24" s="201" t="s">
        <v>142</v>
      </c>
      <c r="BA24" s="201">
        <v>8</v>
      </c>
      <c r="BB24" s="201" t="s">
        <v>154</v>
      </c>
      <c r="BC24" s="201" t="s">
        <v>141</v>
      </c>
      <c r="BD24" s="201">
        <v>4</v>
      </c>
      <c r="BE24" s="201" t="s">
        <v>145</v>
      </c>
      <c r="BF24" s="201" t="s">
        <v>148</v>
      </c>
      <c r="BG24" s="201">
        <v>7</v>
      </c>
      <c r="BH24" s="201" t="s">
        <v>142</v>
      </c>
      <c r="BI24" s="201" t="s">
        <v>141</v>
      </c>
      <c r="BJ24" s="201">
        <v>5</v>
      </c>
      <c r="BK24" s="198" t="s">
        <v>143</v>
      </c>
      <c r="BL24" s="198" t="s">
        <v>143</v>
      </c>
      <c r="BM24" s="198">
        <v>1</v>
      </c>
      <c r="BN24" s="20">
        <f>SUM(BM24,BJ24,BG24,BD24,BA24,AX24,AU24,AR24,AO24,AL24,AI24)</f>
        <v>56</v>
      </c>
      <c r="BO24" s="198" t="s">
        <v>145</v>
      </c>
      <c r="BP24" s="198">
        <v>5</v>
      </c>
      <c r="BQ24" s="198" t="s">
        <v>153</v>
      </c>
      <c r="BR24" s="200">
        <v>8</v>
      </c>
      <c r="BS24" s="198" t="s">
        <v>142</v>
      </c>
      <c r="BT24" s="200">
        <v>5</v>
      </c>
      <c r="BU24" s="198" t="s">
        <v>144</v>
      </c>
      <c r="BV24" s="198">
        <v>10</v>
      </c>
      <c r="BW24" s="19">
        <f>SUM(BV24,BT24,BR24,BP24)</f>
        <v>28</v>
      </c>
      <c r="BX24" s="198">
        <v>9</v>
      </c>
      <c r="BY24" s="198">
        <v>8</v>
      </c>
      <c r="BZ24" s="198">
        <v>4</v>
      </c>
      <c r="CA24" s="198">
        <v>4</v>
      </c>
      <c r="CB24" s="198">
        <v>2</v>
      </c>
      <c r="CC24" s="198">
        <v>2</v>
      </c>
      <c r="CD24" s="198">
        <v>9</v>
      </c>
      <c r="CE24" s="198">
        <v>5</v>
      </c>
      <c r="CF24" s="198">
        <v>10</v>
      </c>
      <c r="CG24" s="198">
        <v>5</v>
      </c>
      <c r="CH24" s="198">
        <v>3</v>
      </c>
      <c r="CI24" s="198" t="s">
        <v>143</v>
      </c>
      <c r="CJ24" s="198">
        <v>0</v>
      </c>
      <c r="CK24" s="198" t="s">
        <v>143</v>
      </c>
      <c r="CL24" s="198">
        <v>0</v>
      </c>
      <c r="CM24" s="198" t="s">
        <v>148</v>
      </c>
      <c r="CN24" s="198">
        <v>5</v>
      </c>
      <c r="CO24" s="198" t="s">
        <v>147</v>
      </c>
      <c r="CP24" s="200">
        <v>2</v>
      </c>
      <c r="CQ24" s="198" t="s">
        <v>144</v>
      </c>
      <c r="CR24" s="198">
        <v>10</v>
      </c>
      <c r="CS24" s="198" t="s">
        <v>154</v>
      </c>
      <c r="CT24" s="200">
        <v>5</v>
      </c>
      <c r="CU24" s="19">
        <f>SUM(CT24,CR24,CP24,CN24,CL24,CJ24)</f>
        <v>22</v>
      </c>
      <c r="CV24" s="197" t="s">
        <v>210</v>
      </c>
    </row>
    <row r="25" spans="1:101" s="14" customFormat="1" ht="18" customHeight="1">
      <c r="A25" s="289"/>
      <c r="B25" s="195"/>
      <c r="C25" s="297"/>
      <c r="D25" s="293"/>
      <c r="E25" s="303"/>
      <c r="F25" s="177"/>
      <c r="G25" s="196" t="s">
        <v>212</v>
      </c>
      <c r="H25" s="187" t="s">
        <v>213</v>
      </c>
      <c r="I25" s="197" t="s">
        <v>138</v>
      </c>
      <c r="J25" s="197"/>
      <c r="K25" s="198" t="s">
        <v>139</v>
      </c>
      <c r="L25" s="199"/>
      <c r="M25" s="31">
        <f>SUM(AF25,BN25)</f>
        <v>44</v>
      </c>
      <c r="N25" s="15">
        <f>SUM(BW25)</f>
        <v>24</v>
      </c>
      <c r="O25" s="15">
        <f>SUM(CU25)</f>
        <v>21</v>
      </c>
      <c r="P25" s="198" t="s">
        <v>140</v>
      </c>
      <c r="Q25" s="198">
        <v>0</v>
      </c>
      <c r="R25" s="198" t="s">
        <v>170</v>
      </c>
      <c r="S25" s="198">
        <v>0</v>
      </c>
      <c r="T25" s="198" t="s">
        <v>170</v>
      </c>
      <c r="U25" s="198">
        <v>0</v>
      </c>
      <c r="V25" s="198" t="s">
        <v>158</v>
      </c>
      <c r="W25" s="200">
        <v>2</v>
      </c>
      <c r="X25" s="198" t="s">
        <v>171</v>
      </c>
      <c r="Y25" s="200">
        <v>1</v>
      </c>
      <c r="Z25" s="198" t="s">
        <v>140</v>
      </c>
      <c r="AA25" s="198">
        <v>0</v>
      </c>
      <c r="AB25" s="198" t="s">
        <v>165</v>
      </c>
      <c r="AC25" s="198">
        <v>2</v>
      </c>
      <c r="AD25" s="198" t="s">
        <v>146</v>
      </c>
      <c r="AE25" s="200">
        <v>2</v>
      </c>
      <c r="AF25" s="16">
        <f>SUM(AE25,AC25,AA25,Y25,W25,U25,S25,Q25)</f>
        <v>7</v>
      </c>
      <c r="AG25" s="201" t="s">
        <v>199</v>
      </c>
      <c r="AH25" s="201" t="s">
        <v>147</v>
      </c>
      <c r="AI25" s="201">
        <v>5</v>
      </c>
      <c r="AJ25" s="201" t="s">
        <v>199</v>
      </c>
      <c r="AK25" s="201" t="s">
        <v>147</v>
      </c>
      <c r="AL25" s="201">
        <v>5</v>
      </c>
      <c r="AM25" s="198" t="s">
        <v>149</v>
      </c>
      <c r="AN25" s="198" t="s">
        <v>149</v>
      </c>
      <c r="AO25" s="198">
        <v>2</v>
      </c>
      <c r="AP25" s="198" t="s">
        <v>146</v>
      </c>
      <c r="AQ25" s="198" t="s">
        <v>141</v>
      </c>
      <c r="AR25" s="198">
        <v>3</v>
      </c>
      <c r="AS25" s="198" t="s">
        <v>146</v>
      </c>
      <c r="AT25" s="198" t="s">
        <v>146</v>
      </c>
      <c r="AU25" s="198">
        <v>2</v>
      </c>
      <c r="AV25" s="198" t="s">
        <v>146</v>
      </c>
      <c r="AW25" s="198" t="s">
        <v>146</v>
      </c>
      <c r="AX25" s="198">
        <v>2</v>
      </c>
      <c r="AY25" s="201" t="s">
        <v>199</v>
      </c>
      <c r="AZ25" s="201" t="s">
        <v>147</v>
      </c>
      <c r="BA25" s="201">
        <v>5</v>
      </c>
      <c r="BB25" s="198" t="s">
        <v>146</v>
      </c>
      <c r="BC25" s="198" t="s">
        <v>146</v>
      </c>
      <c r="BD25" s="198">
        <v>2</v>
      </c>
      <c r="BE25" s="201" t="s">
        <v>176</v>
      </c>
      <c r="BF25" s="201" t="s">
        <v>199</v>
      </c>
      <c r="BG25" s="201">
        <v>7</v>
      </c>
      <c r="BH25" s="198" t="s">
        <v>141</v>
      </c>
      <c r="BI25" s="198" t="s">
        <v>141</v>
      </c>
      <c r="BJ25" s="198">
        <v>3</v>
      </c>
      <c r="BK25" s="198" t="s">
        <v>173</v>
      </c>
      <c r="BL25" s="198" t="s">
        <v>173</v>
      </c>
      <c r="BM25" s="200">
        <v>1</v>
      </c>
      <c r="BN25" s="20">
        <f>SUM(BM25,BJ25,BG25,BD25,BA25,AX25,AU25,AR25,AO25,AL25,AI25)</f>
        <v>37</v>
      </c>
      <c r="BO25" s="198" t="s">
        <v>142</v>
      </c>
      <c r="BP25" s="200">
        <v>3</v>
      </c>
      <c r="BQ25" s="198" t="s">
        <v>145</v>
      </c>
      <c r="BR25" s="198">
        <v>6</v>
      </c>
      <c r="BS25" s="198" t="s">
        <v>142</v>
      </c>
      <c r="BT25" s="200">
        <v>5</v>
      </c>
      <c r="BU25" s="198" t="s">
        <v>144</v>
      </c>
      <c r="BV25" s="198">
        <v>10</v>
      </c>
      <c r="BW25" s="19">
        <f>SUM(BV25,BT25,BR25,BP25)</f>
        <v>24</v>
      </c>
      <c r="BX25" s="198">
        <v>6</v>
      </c>
      <c r="BY25" s="198">
        <v>6</v>
      </c>
      <c r="BZ25" s="198">
        <v>1</v>
      </c>
      <c r="CA25" s="198">
        <v>2</v>
      </c>
      <c r="CB25" s="198">
        <v>2</v>
      </c>
      <c r="CC25" s="198">
        <v>1</v>
      </c>
      <c r="CD25" s="198">
        <v>5</v>
      </c>
      <c r="CE25" s="198">
        <v>3</v>
      </c>
      <c r="CF25" s="198">
        <v>7</v>
      </c>
      <c r="CG25" s="198">
        <v>3</v>
      </c>
      <c r="CH25" s="198">
        <v>2</v>
      </c>
      <c r="CI25" s="198" t="s">
        <v>143</v>
      </c>
      <c r="CJ25" s="198">
        <v>0</v>
      </c>
      <c r="CK25" s="198" t="s">
        <v>143</v>
      </c>
      <c r="CL25" s="198">
        <v>0</v>
      </c>
      <c r="CM25" s="198" t="s">
        <v>147</v>
      </c>
      <c r="CN25" s="200">
        <v>4</v>
      </c>
      <c r="CO25" s="198" t="s">
        <v>147</v>
      </c>
      <c r="CP25" s="200">
        <v>2</v>
      </c>
      <c r="CQ25" s="198" t="s">
        <v>144</v>
      </c>
      <c r="CR25" s="198">
        <v>10</v>
      </c>
      <c r="CS25" s="198" t="s">
        <v>154</v>
      </c>
      <c r="CT25" s="200">
        <v>5</v>
      </c>
      <c r="CU25" s="19">
        <f>SUM(CT25,CR25,CP25,CN25,CL25,CJ25)</f>
        <v>21</v>
      </c>
      <c r="CV25" s="197" t="s">
        <v>212</v>
      </c>
    </row>
    <row r="26" spans="1:101" s="14" customFormat="1" ht="18" customHeight="1">
      <c r="A26" s="289"/>
      <c r="B26" s="195"/>
      <c r="C26" s="291" t="s">
        <v>134</v>
      </c>
      <c r="D26" s="291" t="s">
        <v>134</v>
      </c>
      <c r="E26" s="303"/>
      <c r="F26" s="178"/>
      <c r="G26" s="196" t="s">
        <v>214</v>
      </c>
      <c r="H26" s="187" t="s">
        <v>215</v>
      </c>
      <c r="I26" s="197" t="s">
        <v>138</v>
      </c>
      <c r="J26" s="197"/>
      <c r="K26" s="198" t="s">
        <v>139</v>
      </c>
      <c r="L26" s="199"/>
      <c r="M26" s="31">
        <f>SUM(AF26,BN26)</f>
        <v>44</v>
      </c>
      <c r="N26" s="15">
        <f>SUM(BW26)</f>
        <v>26</v>
      </c>
      <c r="O26" s="15">
        <f>SUM(CU26)</f>
        <v>19</v>
      </c>
      <c r="P26" s="198" t="s">
        <v>140</v>
      </c>
      <c r="Q26" s="198">
        <v>0</v>
      </c>
      <c r="R26" s="198" t="s">
        <v>170</v>
      </c>
      <c r="S26" s="198">
        <v>0</v>
      </c>
      <c r="T26" s="198" t="s">
        <v>170</v>
      </c>
      <c r="U26" s="198">
        <v>0</v>
      </c>
      <c r="V26" s="198" t="s">
        <v>165</v>
      </c>
      <c r="W26" s="198">
        <v>2</v>
      </c>
      <c r="X26" s="198" t="s">
        <v>158</v>
      </c>
      <c r="Y26" s="200">
        <v>3</v>
      </c>
      <c r="Z26" s="198" t="s">
        <v>164</v>
      </c>
      <c r="AA26" s="198">
        <v>4</v>
      </c>
      <c r="AB26" s="198" t="s">
        <v>165</v>
      </c>
      <c r="AC26" s="198">
        <v>2</v>
      </c>
      <c r="AD26" s="198" t="s">
        <v>146</v>
      </c>
      <c r="AE26" s="200">
        <v>2</v>
      </c>
      <c r="AF26" s="16">
        <f>SUM(AE26,AC26,AA26,Y26,W26,U26,S26,Q26)</f>
        <v>13</v>
      </c>
      <c r="AG26" s="201" t="s">
        <v>154</v>
      </c>
      <c r="AH26" s="201" t="s">
        <v>141</v>
      </c>
      <c r="AI26" s="201">
        <v>4</v>
      </c>
      <c r="AJ26" s="201" t="s">
        <v>154</v>
      </c>
      <c r="AK26" s="201" t="s">
        <v>141</v>
      </c>
      <c r="AL26" s="201">
        <v>4</v>
      </c>
      <c r="AM26" s="198" t="s">
        <v>146</v>
      </c>
      <c r="AN26" s="198" t="s">
        <v>146</v>
      </c>
      <c r="AO26" s="198">
        <v>2</v>
      </c>
      <c r="AP26" s="198" t="s">
        <v>146</v>
      </c>
      <c r="AQ26" s="198" t="s">
        <v>141</v>
      </c>
      <c r="AR26" s="198">
        <v>3</v>
      </c>
      <c r="AS26" s="198" t="s">
        <v>140</v>
      </c>
      <c r="AT26" s="198" t="s">
        <v>140</v>
      </c>
      <c r="AU26" s="198">
        <v>0</v>
      </c>
      <c r="AV26" s="198" t="s">
        <v>146</v>
      </c>
      <c r="AW26" s="198" t="s">
        <v>146</v>
      </c>
      <c r="AX26" s="198">
        <v>2</v>
      </c>
      <c r="AY26" s="201" t="s">
        <v>199</v>
      </c>
      <c r="AZ26" s="201" t="s">
        <v>147</v>
      </c>
      <c r="BA26" s="201">
        <v>5</v>
      </c>
      <c r="BB26" s="198" t="s">
        <v>143</v>
      </c>
      <c r="BC26" s="198" t="s">
        <v>143</v>
      </c>
      <c r="BD26" s="198">
        <v>1</v>
      </c>
      <c r="BE26" s="201" t="s">
        <v>161</v>
      </c>
      <c r="BF26" s="201" t="s">
        <v>154</v>
      </c>
      <c r="BG26" s="201">
        <v>6</v>
      </c>
      <c r="BH26" s="198" t="s">
        <v>141</v>
      </c>
      <c r="BI26" s="198" t="s">
        <v>141</v>
      </c>
      <c r="BJ26" s="198">
        <v>3</v>
      </c>
      <c r="BK26" s="198" t="s">
        <v>173</v>
      </c>
      <c r="BL26" s="198" t="s">
        <v>173</v>
      </c>
      <c r="BM26" s="200">
        <v>1</v>
      </c>
      <c r="BN26" s="20">
        <f>SUM(BM26,BJ26,BG26,BD26,BA26,AX26,AU26,AR26,AO26,AL26,AI26)</f>
        <v>31</v>
      </c>
      <c r="BO26" s="198" t="s">
        <v>142</v>
      </c>
      <c r="BP26" s="200">
        <v>3</v>
      </c>
      <c r="BQ26" s="198" t="s">
        <v>153</v>
      </c>
      <c r="BR26" s="200">
        <v>8</v>
      </c>
      <c r="BS26" s="198" t="s">
        <v>142</v>
      </c>
      <c r="BT26" s="200">
        <v>5</v>
      </c>
      <c r="BU26" s="198" t="s">
        <v>144</v>
      </c>
      <c r="BV26" s="198">
        <v>10</v>
      </c>
      <c r="BW26" s="19">
        <f>SUM(BV26,BT26,BR26,BP26)</f>
        <v>26</v>
      </c>
      <c r="BX26" s="198">
        <v>4</v>
      </c>
      <c r="BY26" s="198">
        <v>5</v>
      </c>
      <c r="BZ26" s="198">
        <v>1</v>
      </c>
      <c r="CA26" s="198">
        <v>2</v>
      </c>
      <c r="CB26" s="198">
        <v>2</v>
      </c>
      <c r="CC26" s="198">
        <v>1</v>
      </c>
      <c r="CD26" s="198">
        <v>6</v>
      </c>
      <c r="CE26" s="198">
        <v>3</v>
      </c>
      <c r="CF26" s="198">
        <v>5</v>
      </c>
      <c r="CG26" s="198">
        <v>3</v>
      </c>
      <c r="CH26" s="198">
        <v>2</v>
      </c>
      <c r="CI26" s="198" t="s">
        <v>143</v>
      </c>
      <c r="CJ26" s="198">
        <v>0</v>
      </c>
      <c r="CK26" s="198" t="s">
        <v>143</v>
      </c>
      <c r="CL26" s="198">
        <v>0</v>
      </c>
      <c r="CM26" s="198" t="s">
        <v>141</v>
      </c>
      <c r="CN26" s="200">
        <v>3</v>
      </c>
      <c r="CO26" s="198" t="s">
        <v>147</v>
      </c>
      <c r="CP26" s="200">
        <v>2</v>
      </c>
      <c r="CQ26" s="198" t="s">
        <v>144</v>
      </c>
      <c r="CR26" s="198">
        <v>10</v>
      </c>
      <c r="CS26" s="198" t="s">
        <v>151</v>
      </c>
      <c r="CT26" s="200">
        <v>4</v>
      </c>
      <c r="CU26" s="19">
        <f>SUM(CT26,CR26,CP26,CN26,CL26,CJ26)</f>
        <v>19</v>
      </c>
      <c r="CV26" s="197" t="s">
        <v>214</v>
      </c>
    </row>
    <row r="27" spans="1:101" s="14" customFormat="1" ht="18" customHeight="1">
      <c r="A27" s="287" t="s">
        <v>203</v>
      </c>
      <c r="B27" s="195"/>
      <c r="C27" s="291" t="s">
        <v>134</v>
      </c>
      <c r="D27" s="291" t="s">
        <v>134</v>
      </c>
      <c r="E27" s="301"/>
      <c r="F27" s="177"/>
      <c r="G27" s="204" t="s">
        <v>216</v>
      </c>
      <c r="H27" s="205" t="s">
        <v>217</v>
      </c>
      <c r="I27" s="197" t="s">
        <v>138</v>
      </c>
      <c r="J27" s="197"/>
      <c r="K27" s="198" t="s">
        <v>139</v>
      </c>
      <c r="L27" s="199"/>
      <c r="M27" s="31">
        <f>SUM(AF27,BN27)</f>
        <v>78</v>
      </c>
      <c r="N27" s="15">
        <f>SUM(BW27)</f>
        <v>33</v>
      </c>
      <c r="O27" s="15">
        <f>SUM(CU27)</f>
        <v>20</v>
      </c>
      <c r="P27" s="198" t="s">
        <v>148</v>
      </c>
      <c r="Q27" s="198">
        <v>6</v>
      </c>
      <c r="R27" s="198" t="s">
        <v>170</v>
      </c>
      <c r="S27" s="198">
        <v>0</v>
      </c>
      <c r="T27" s="198" t="s">
        <v>158</v>
      </c>
      <c r="U27" s="200">
        <v>2</v>
      </c>
      <c r="V27" s="198" t="s">
        <v>173</v>
      </c>
      <c r="W27" s="200">
        <v>5</v>
      </c>
      <c r="X27" s="198" t="s">
        <v>173</v>
      </c>
      <c r="Y27" s="200">
        <v>7</v>
      </c>
      <c r="Z27" s="198" t="s">
        <v>145</v>
      </c>
      <c r="AA27" s="198">
        <v>9</v>
      </c>
      <c r="AB27" s="198" t="s">
        <v>209</v>
      </c>
      <c r="AC27" s="200">
        <v>3</v>
      </c>
      <c r="AD27" s="198" t="s">
        <v>141</v>
      </c>
      <c r="AE27" s="200">
        <v>3</v>
      </c>
      <c r="AF27" s="16">
        <f>SUM(AE27,AC27,AA27,Y27,W27,U27,S27,Q27)</f>
        <v>35</v>
      </c>
      <c r="AG27" s="201" t="s">
        <v>161</v>
      </c>
      <c r="AH27" s="201" t="s">
        <v>161</v>
      </c>
      <c r="AI27" s="201">
        <v>6</v>
      </c>
      <c r="AJ27" s="201" t="s">
        <v>154</v>
      </c>
      <c r="AK27" s="201" t="s">
        <v>141</v>
      </c>
      <c r="AL27" s="201">
        <v>4</v>
      </c>
      <c r="AM27" s="198" t="s">
        <v>141</v>
      </c>
      <c r="AN27" s="198" t="s">
        <v>141</v>
      </c>
      <c r="AO27" s="198">
        <v>3</v>
      </c>
      <c r="AP27" s="198" t="s">
        <v>141</v>
      </c>
      <c r="AQ27" s="198" t="s">
        <v>141</v>
      </c>
      <c r="AR27" s="198">
        <v>3</v>
      </c>
      <c r="AS27" s="198" t="s">
        <v>152</v>
      </c>
      <c r="AT27" s="198" t="s">
        <v>152</v>
      </c>
      <c r="AU27" s="198">
        <v>3</v>
      </c>
      <c r="AV27" s="198" t="s">
        <v>146</v>
      </c>
      <c r="AW27" s="198" t="s">
        <v>146</v>
      </c>
      <c r="AX27" s="198">
        <v>2</v>
      </c>
      <c r="AY27" s="201" t="s">
        <v>176</v>
      </c>
      <c r="AZ27" s="201" t="s">
        <v>199</v>
      </c>
      <c r="BA27" s="201">
        <v>7</v>
      </c>
      <c r="BB27" s="201" t="s">
        <v>154</v>
      </c>
      <c r="BC27" s="201" t="s">
        <v>141</v>
      </c>
      <c r="BD27" s="201">
        <v>4</v>
      </c>
      <c r="BE27" s="201" t="s">
        <v>161</v>
      </c>
      <c r="BF27" s="201" t="s">
        <v>154</v>
      </c>
      <c r="BG27" s="201">
        <v>6</v>
      </c>
      <c r="BH27" s="201" t="s">
        <v>154</v>
      </c>
      <c r="BI27" s="201" t="s">
        <v>141</v>
      </c>
      <c r="BJ27" s="201">
        <v>4</v>
      </c>
      <c r="BK27" s="198" t="s">
        <v>173</v>
      </c>
      <c r="BL27" s="198" t="s">
        <v>173</v>
      </c>
      <c r="BM27" s="200">
        <v>1</v>
      </c>
      <c r="BN27" s="20">
        <f>SUM(BM27,BJ27,BG27,BD27,BA27,AX27,AU27,AR27,AO27,AL27,AI27)</f>
        <v>43</v>
      </c>
      <c r="BO27" s="198" t="s">
        <v>153</v>
      </c>
      <c r="BP27" s="200">
        <v>8</v>
      </c>
      <c r="BQ27" s="198" t="s">
        <v>153</v>
      </c>
      <c r="BR27" s="200">
        <v>8</v>
      </c>
      <c r="BS27" s="198" t="s">
        <v>150</v>
      </c>
      <c r="BT27" s="200">
        <v>7</v>
      </c>
      <c r="BU27" s="198" t="s">
        <v>144</v>
      </c>
      <c r="BV27" s="198">
        <v>10</v>
      </c>
      <c r="BW27" s="19">
        <f>SUM(BV27,BT27,BR27,BP27)</f>
        <v>33</v>
      </c>
      <c r="BX27" s="198">
        <v>6</v>
      </c>
      <c r="BY27" s="198">
        <v>5</v>
      </c>
      <c r="BZ27" s="198">
        <v>2</v>
      </c>
      <c r="CA27" s="198">
        <v>3</v>
      </c>
      <c r="CB27" s="198">
        <v>2</v>
      </c>
      <c r="CC27" s="198">
        <v>2</v>
      </c>
      <c r="CD27" s="198">
        <v>8</v>
      </c>
      <c r="CE27" s="198">
        <v>4</v>
      </c>
      <c r="CF27" s="198">
        <v>9</v>
      </c>
      <c r="CG27" s="198">
        <v>4</v>
      </c>
      <c r="CH27" s="198">
        <v>2</v>
      </c>
      <c r="CI27" s="198" t="s">
        <v>143</v>
      </c>
      <c r="CJ27" s="198">
        <v>0</v>
      </c>
      <c r="CK27" s="198" t="s">
        <v>143</v>
      </c>
      <c r="CL27" s="198">
        <v>0</v>
      </c>
      <c r="CM27" s="198" t="s">
        <v>141</v>
      </c>
      <c r="CN27" s="200">
        <v>3</v>
      </c>
      <c r="CO27" s="198" t="s">
        <v>147</v>
      </c>
      <c r="CP27" s="200">
        <v>2</v>
      </c>
      <c r="CQ27" s="198" t="s">
        <v>144</v>
      </c>
      <c r="CR27" s="198">
        <v>10</v>
      </c>
      <c r="CS27" s="198" t="s">
        <v>154</v>
      </c>
      <c r="CT27" s="200">
        <v>5</v>
      </c>
      <c r="CU27" s="19">
        <f>SUM(CT27,CR27,CP27,CN27,CL27,CJ27)</f>
        <v>20</v>
      </c>
      <c r="CV27" s="197" t="s">
        <v>216</v>
      </c>
    </row>
    <row r="28" spans="1:101" s="14" customFormat="1" ht="18" customHeight="1">
      <c r="A28" s="287" t="s">
        <v>203</v>
      </c>
      <c r="B28" s="195"/>
      <c r="C28" s="291" t="s">
        <v>134</v>
      </c>
      <c r="D28" s="291" t="s">
        <v>134</v>
      </c>
      <c r="E28" s="303"/>
      <c r="F28" s="179"/>
      <c r="G28" s="196" t="s">
        <v>218</v>
      </c>
      <c r="H28" s="187" t="s">
        <v>219</v>
      </c>
      <c r="I28" s="197" t="s">
        <v>138</v>
      </c>
      <c r="J28" s="197"/>
      <c r="K28" s="198" t="s">
        <v>139</v>
      </c>
      <c r="L28" s="199"/>
      <c r="M28" s="31">
        <f>SUM(AF28,BN28)</f>
        <v>80</v>
      </c>
      <c r="N28" s="15">
        <f>SUM(BW28)</f>
        <v>31</v>
      </c>
      <c r="O28" s="15">
        <f>SUM(CU28)</f>
        <v>19</v>
      </c>
      <c r="P28" s="198" t="s">
        <v>148</v>
      </c>
      <c r="Q28" s="198">
        <v>6</v>
      </c>
      <c r="R28" s="198" t="s">
        <v>171</v>
      </c>
      <c r="S28" s="200">
        <v>1</v>
      </c>
      <c r="T28" s="198" t="s">
        <v>165</v>
      </c>
      <c r="U28" s="198">
        <v>2</v>
      </c>
      <c r="V28" s="198" t="s">
        <v>159</v>
      </c>
      <c r="W28" s="200">
        <v>4</v>
      </c>
      <c r="X28" s="198" t="s">
        <v>159</v>
      </c>
      <c r="Y28" s="200">
        <v>5</v>
      </c>
      <c r="Z28" s="198" t="s">
        <v>144</v>
      </c>
      <c r="AA28" s="198">
        <v>10</v>
      </c>
      <c r="AB28" s="198" t="s">
        <v>209</v>
      </c>
      <c r="AC28" s="200">
        <v>3</v>
      </c>
      <c r="AD28" s="198" t="s">
        <v>199</v>
      </c>
      <c r="AE28" s="200">
        <v>6</v>
      </c>
      <c r="AF28" s="16">
        <f>SUM(AE28,AC28,AA28,Y28,W28,U28,S28,Q28)</f>
        <v>37</v>
      </c>
      <c r="AG28" s="201" t="s">
        <v>160</v>
      </c>
      <c r="AH28" s="201" t="s">
        <v>151</v>
      </c>
      <c r="AI28" s="201">
        <v>5</v>
      </c>
      <c r="AJ28" s="201" t="s">
        <v>154</v>
      </c>
      <c r="AK28" s="201" t="s">
        <v>141</v>
      </c>
      <c r="AL28" s="201">
        <v>4</v>
      </c>
      <c r="AM28" s="198" t="s">
        <v>149</v>
      </c>
      <c r="AN28" s="198" t="s">
        <v>149</v>
      </c>
      <c r="AO28" s="198">
        <v>2</v>
      </c>
      <c r="AP28" s="198" t="s">
        <v>141</v>
      </c>
      <c r="AQ28" s="198" t="s">
        <v>141</v>
      </c>
      <c r="AR28" s="198">
        <v>3</v>
      </c>
      <c r="AS28" s="198" t="s">
        <v>149</v>
      </c>
      <c r="AT28" s="198" t="s">
        <v>149</v>
      </c>
      <c r="AU28" s="198">
        <v>2</v>
      </c>
      <c r="AV28" s="198" t="s">
        <v>146</v>
      </c>
      <c r="AW28" s="198" t="s">
        <v>146</v>
      </c>
      <c r="AX28" s="198">
        <v>2</v>
      </c>
      <c r="AY28" s="201" t="s">
        <v>150</v>
      </c>
      <c r="AZ28" s="201" t="s">
        <v>142</v>
      </c>
      <c r="BA28" s="201">
        <v>8</v>
      </c>
      <c r="BB28" s="198" t="s">
        <v>152</v>
      </c>
      <c r="BC28" s="198" t="s">
        <v>149</v>
      </c>
      <c r="BD28" s="198">
        <v>3</v>
      </c>
      <c r="BE28" s="201" t="s">
        <v>153</v>
      </c>
      <c r="BF28" s="201" t="s">
        <v>142</v>
      </c>
      <c r="BG28" s="201">
        <v>8</v>
      </c>
      <c r="BH28" s="201" t="s">
        <v>154</v>
      </c>
      <c r="BI28" s="201" t="s">
        <v>154</v>
      </c>
      <c r="BJ28" s="201">
        <v>5</v>
      </c>
      <c r="BK28" s="198" t="s">
        <v>143</v>
      </c>
      <c r="BL28" s="198" t="s">
        <v>143</v>
      </c>
      <c r="BM28" s="198">
        <v>1</v>
      </c>
      <c r="BN28" s="20">
        <f>SUM(BM28,BJ28,BG28,BD28,BA28,AX28,AU28,AR28,AO28,AL28,AI28)</f>
        <v>43</v>
      </c>
      <c r="BO28" s="198" t="s">
        <v>153</v>
      </c>
      <c r="BP28" s="200">
        <v>8</v>
      </c>
      <c r="BQ28" s="198" t="s">
        <v>153</v>
      </c>
      <c r="BR28" s="200">
        <v>8</v>
      </c>
      <c r="BS28" s="198" t="s">
        <v>142</v>
      </c>
      <c r="BT28" s="200">
        <v>5</v>
      </c>
      <c r="BU28" s="198" t="s">
        <v>144</v>
      </c>
      <c r="BV28" s="198">
        <v>10</v>
      </c>
      <c r="BW28" s="19">
        <f>SUM(BV28,BT28,BR28,BP28)</f>
        <v>31</v>
      </c>
      <c r="BX28" s="198">
        <v>6</v>
      </c>
      <c r="BY28" s="198">
        <v>5</v>
      </c>
      <c r="BZ28" s="198">
        <v>2</v>
      </c>
      <c r="CA28" s="198">
        <v>3</v>
      </c>
      <c r="CB28" s="198">
        <v>2</v>
      </c>
      <c r="CC28" s="198">
        <v>3</v>
      </c>
      <c r="CD28" s="198">
        <v>8</v>
      </c>
      <c r="CE28" s="198">
        <v>3</v>
      </c>
      <c r="CF28" s="198">
        <v>9</v>
      </c>
      <c r="CG28" s="198">
        <v>6</v>
      </c>
      <c r="CH28" s="198">
        <v>2</v>
      </c>
      <c r="CI28" s="198" t="s">
        <v>143</v>
      </c>
      <c r="CJ28" s="198">
        <v>0</v>
      </c>
      <c r="CK28" s="198" t="s">
        <v>143</v>
      </c>
      <c r="CL28" s="198">
        <v>0</v>
      </c>
      <c r="CM28" s="198" t="s">
        <v>141</v>
      </c>
      <c r="CN28" s="200">
        <v>3</v>
      </c>
      <c r="CO28" s="198" t="s">
        <v>147</v>
      </c>
      <c r="CP28" s="200">
        <v>2</v>
      </c>
      <c r="CQ28" s="198" t="s">
        <v>144</v>
      </c>
      <c r="CR28" s="198">
        <v>10</v>
      </c>
      <c r="CS28" s="198" t="s">
        <v>151</v>
      </c>
      <c r="CT28" s="200">
        <v>4</v>
      </c>
      <c r="CU28" s="19">
        <f>SUM(CT28,CR28,CP28,CN28,CL28,CJ28)</f>
        <v>19</v>
      </c>
      <c r="CV28" s="197" t="s">
        <v>218</v>
      </c>
    </row>
    <row r="29" spans="1:101" s="14" customFormat="1" ht="18" customHeight="1">
      <c r="A29" s="194" t="s">
        <v>134</v>
      </c>
      <c r="B29" s="194" t="s">
        <v>134</v>
      </c>
      <c r="C29" s="291" t="s">
        <v>134</v>
      </c>
      <c r="D29" s="291" t="s">
        <v>134</v>
      </c>
      <c r="E29" s="304"/>
      <c r="F29" s="179"/>
      <c r="G29" s="196" t="s">
        <v>220</v>
      </c>
      <c r="H29" s="187" t="s">
        <v>221</v>
      </c>
      <c r="I29" s="197" t="s">
        <v>138</v>
      </c>
      <c r="J29" s="197" t="s">
        <v>222</v>
      </c>
      <c r="K29" s="198" t="s">
        <v>139</v>
      </c>
      <c r="L29" s="199"/>
      <c r="M29" s="31">
        <f>SUM(AF29,BN29)</f>
        <v>116</v>
      </c>
      <c r="N29" s="15">
        <f>SUM(BW29)</f>
        <v>31</v>
      </c>
      <c r="O29" s="15">
        <f>SUM(CU29)</f>
        <v>20</v>
      </c>
      <c r="P29" s="198" t="s">
        <v>140</v>
      </c>
      <c r="Q29" s="198">
        <v>0</v>
      </c>
      <c r="R29" s="198" t="s">
        <v>164</v>
      </c>
      <c r="S29" s="198">
        <v>8</v>
      </c>
      <c r="T29" s="198" t="s">
        <v>147</v>
      </c>
      <c r="U29" s="200">
        <v>8</v>
      </c>
      <c r="V29" s="198" t="s">
        <v>146</v>
      </c>
      <c r="W29" s="200">
        <v>7</v>
      </c>
      <c r="X29" s="198" t="s">
        <v>150</v>
      </c>
      <c r="Y29" s="200">
        <v>10</v>
      </c>
      <c r="Z29" s="198" t="s">
        <v>144</v>
      </c>
      <c r="AA29" s="198">
        <v>10</v>
      </c>
      <c r="AB29" s="198" t="s">
        <v>146</v>
      </c>
      <c r="AC29" s="200">
        <v>7</v>
      </c>
      <c r="AD29" s="198" t="s">
        <v>145</v>
      </c>
      <c r="AE29" s="198">
        <v>8</v>
      </c>
      <c r="AF29" s="16">
        <f>SUM(AE29,AC29,AA29,Y29,W29,U29,S29,Q29)</f>
        <v>58</v>
      </c>
      <c r="AG29" s="198" t="s">
        <v>153</v>
      </c>
      <c r="AH29" s="198" t="s">
        <v>145</v>
      </c>
      <c r="AI29" s="200">
        <v>9</v>
      </c>
      <c r="AJ29" s="198" t="s">
        <v>145</v>
      </c>
      <c r="AK29" s="198" t="s">
        <v>148</v>
      </c>
      <c r="AL29" s="198">
        <v>7</v>
      </c>
      <c r="AM29" s="198" t="s">
        <v>164</v>
      </c>
      <c r="AN29" s="198" t="s">
        <v>147</v>
      </c>
      <c r="AO29" s="198">
        <v>4</v>
      </c>
      <c r="AP29" s="198" t="s">
        <v>147</v>
      </c>
      <c r="AQ29" s="198" t="s">
        <v>148</v>
      </c>
      <c r="AR29" s="198">
        <v>5</v>
      </c>
      <c r="AS29" s="201" t="s">
        <v>152</v>
      </c>
      <c r="AT29" s="201" t="s">
        <v>152</v>
      </c>
      <c r="AU29" s="201">
        <v>3</v>
      </c>
      <c r="AV29" s="198" t="s">
        <v>164</v>
      </c>
      <c r="AW29" s="198" t="s">
        <v>164</v>
      </c>
      <c r="AX29" s="198">
        <v>3</v>
      </c>
      <c r="AY29" s="198" t="s">
        <v>153</v>
      </c>
      <c r="AZ29" s="198" t="s">
        <v>142</v>
      </c>
      <c r="BA29" s="198">
        <v>8</v>
      </c>
      <c r="BB29" s="201" t="s">
        <v>154</v>
      </c>
      <c r="BC29" s="201" t="s">
        <v>141</v>
      </c>
      <c r="BD29" s="201">
        <v>4</v>
      </c>
      <c r="BE29" s="198" t="s">
        <v>144</v>
      </c>
      <c r="BF29" s="198" t="s">
        <v>145</v>
      </c>
      <c r="BG29" s="198">
        <v>9</v>
      </c>
      <c r="BH29" s="198" t="s">
        <v>142</v>
      </c>
      <c r="BI29" s="198" t="s">
        <v>141</v>
      </c>
      <c r="BJ29" s="198">
        <v>5</v>
      </c>
      <c r="BK29" s="198" t="s">
        <v>143</v>
      </c>
      <c r="BL29" s="198" t="s">
        <v>143</v>
      </c>
      <c r="BM29" s="198">
        <v>1</v>
      </c>
      <c r="BN29" s="20">
        <f>SUM(BM29,BJ29,BG29,BD29,BA29,AX29,AU29,AR29,AO29,AL29,AI29)</f>
        <v>58</v>
      </c>
      <c r="BO29" s="198" t="s">
        <v>145</v>
      </c>
      <c r="BP29" s="198">
        <v>5</v>
      </c>
      <c r="BQ29" s="198" t="s">
        <v>144</v>
      </c>
      <c r="BR29" s="198">
        <v>10</v>
      </c>
      <c r="BS29" s="198" t="s">
        <v>145</v>
      </c>
      <c r="BT29" s="198">
        <v>6</v>
      </c>
      <c r="BU29" s="198" t="s">
        <v>144</v>
      </c>
      <c r="BV29" s="198">
        <v>10</v>
      </c>
      <c r="BW29" s="19">
        <f>SUM(BV29,BT29,BR29,BP29)</f>
        <v>31</v>
      </c>
      <c r="BX29" s="198">
        <v>9</v>
      </c>
      <c r="BY29" s="198">
        <v>7</v>
      </c>
      <c r="BZ29" s="198">
        <v>1</v>
      </c>
      <c r="CA29" s="198">
        <v>3</v>
      </c>
      <c r="CB29" s="198">
        <v>2</v>
      </c>
      <c r="CC29" s="198">
        <v>2</v>
      </c>
      <c r="CD29" s="198">
        <v>9</v>
      </c>
      <c r="CE29" s="198">
        <v>4</v>
      </c>
      <c r="CF29" s="198">
        <v>8</v>
      </c>
      <c r="CG29" s="198">
        <v>8</v>
      </c>
      <c r="CH29" s="198">
        <v>3</v>
      </c>
      <c r="CI29" s="198" t="s">
        <v>143</v>
      </c>
      <c r="CJ29" s="198">
        <v>0</v>
      </c>
      <c r="CK29" s="198" t="s">
        <v>143</v>
      </c>
      <c r="CL29" s="198">
        <v>0</v>
      </c>
      <c r="CM29" s="198" t="s">
        <v>148</v>
      </c>
      <c r="CN29" s="198">
        <v>5</v>
      </c>
      <c r="CO29" s="198" t="s">
        <v>148</v>
      </c>
      <c r="CP29" s="198">
        <v>3</v>
      </c>
      <c r="CQ29" s="198" t="s">
        <v>144</v>
      </c>
      <c r="CR29" s="198">
        <v>10</v>
      </c>
      <c r="CS29" s="198" t="s">
        <v>143</v>
      </c>
      <c r="CT29" s="198">
        <v>2</v>
      </c>
      <c r="CU29" s="19">
        <f>SUM(CT29,CR29,CP29,CN29,CL29,CJ29)</f>
        <v>20</v>
      </c>
      <c r="CV29" s="197" t="s">
        <v>220</v>
      </c>
    </row>
    <row r="30" spans="1:101" s="14" customFormat="1" ht="18" customHeight="1">
      <c r="A30" s="289"/>
      <c r="B30" s="195"/>
      <c r="C30" s="291" t="s">
        <v>134</v>
      </c>
      <c r="D30" s="291" t="s">
        <v>134</v>
      </c>
      <c r="E30" s="303"/>
      <c r="F30" s="178"/>
      <c r="G30" s="196" t="s">
        <v>223</v>
      </c>
      <c r="H30" s="187" t="s">
        <v>224</v>
      </c>
      <c r="I30" s="197" t="s">
        <v>138</v>
      </c>
      <c r="J30" s="197"/>
      <c r="K30" s="198" t="s">
        <v>139</v>
      </c>
      <c r="L30" s="199"/>
      <c r="M30" s="31">
        <f>SUM(AF30,BN30)</f>
        <v>56</v>
      </c>
      <c r="N30" s="15">
        <f>SUM(BW30)</f>
        <v>30</v>
      </c>
      <c r="O30" s="15">
        <f>SUM(CU30)</f>
        <v>20</v>
      </c>
      <c r="P30" s="198" t="s">
        <v>140</v>
      </c>
      <c r="Q30" s="198">
        <v>0</v>
      </c>
      <c r="R30" s="198" t="s">
        <v>171</v>
      </c>
      <c r="S30" s="200">
        <v>1</v>
      </c>
      <c r="T30" s="198" t="s">
        <v>140</v>
      </c>
      <c r="U30" s="198">
        <v>4</v>
      </c>
      <c r="V30" s="198" t="s">
        <v>209</v>
      </c>
      <c r="W30" s="200">
        <v>3</v>
      </c>
      <c r="X30" s="198" t="s">
        <v>209</v>
      </c>
      <c r="Y30" s="200">
        <v>4</v>
      </c>
      <c r="Z30" s="198" t="s">
        <v>145</v>
      </c>
      <c r="AA30" s="198">
        <v>9</v>
      </c>
      <c r="AB30" s="198" t="s">
        <v>165</v>
      </c>
      <c r="AC30" s="198">
        <v>2</v>
      </c>
      <c r="AD30" s="198" t="s">
        <v>146</v>
      </c>
      <c r="AE30" s="200">
        <v>2</v>
      </c>
      <c r="AF30" s="16">
        <f>SUM(AE30,AC30,AA30,Y30,W30,U30,S30,Q30)</f>
        <v>25</v>
      </c>
      <c r="AG30" s="201" t="s">
        <v>154</v>
      </c>
      <c r="AH30" s="201" t="s">
        <v>141</v>
      </c>
      <c r="AI30" s="201">
        <v>4</v>
      </c>
      <c r="AJ30" s="201" t="s">
        <v>154</v>
      </c>
      <c r="AK30" s="201" t="s">
        <v>141</v>
      </c>
      <c r="AL30" s="201">
        <v>4</v>
      </c>
      <c r="AM30" s="198" t="s">
        <v>146</v>
      </c>
      <c r="AN30" s="198" t="s">
        <v>146</v>
      </c>
      <c r="AO30" s="198">
        <v>2</v>
      </c>
      <c r="AP30" s="198" t="s">
        <v>146</v>
      </c>
      <c r="AQ30" s="198" t="s">
        <v>141</v>
      </c>
      <c r="AR30" s="198">
        <v>3</v>
      </c>
      <c r="AS30" s="198" t="s">
        <v>140</v>
      </c>
      <c r="AT30" s="198" t="s">
        <v>140</v>
      </c>
      <c r="AU30" s="198">
        <v>0</v>
      </c>
      <c r="AV30" s="198" t="s">
        <v>146</v>
      </c>
      <c r="AW30" s="198" t="s">
        <v>146</v>
      </c>
      <c r="AX30" s="198">
        <v>2</v>
      </c>
      <c r="AY30" s="201" t="s">
        <v>199</v>
      </c>
      <c r="AZ30" s="201" t="s">
        <v>147</v>
      </c>
      <c r="BA30" s="201">
        <v>5</v>
      </c>
      <c r="BB30" s="198" t="s">
        <v>143</v>
      </c>
      <c r="BC30" s="198" t="s">
        <v>143</v>
      </c>
      <c r="BD30" s="198">
        <v>1</v>
      </c>
      <c r="BE30" s="201" t="s">
        <v>161</v>
      </c>
      <c r="BF30" s="201" t="s">
        <v>154</v>
      </c>
      <c r="BG30" s="201">
        <v>6</v>
      </c>
      <c r="BH30" s="198" t="s">
        <v>141</v>
      </c>
      <c r="BI30" s="198" t="s">
        <v>141</v>
      </c>
      <c r="BJ30" s="198">
        <v>3</v>
      </c>
      <c r="BK30" s="198" t="s">
        <v>173</v>
      </c>
      <c r="BL30" s="198" t="s">
        <v>173</v>
      </c>
      <c r="BM30" s="200">
        <v>1</v>
      </c>
      <c r="BN30" s="20">
        <f>SUM(BM30,BJ30,BG30,BD30,BA30,AX30,AU30,AR30,AO30,AL30,AI30)</f>
        <v>31</v>
      </c>
      <c r="BO30" s="198" t="s">
        <v>150</v>
      </c>
      <c r="BP30" s="200">
        <v>5</v>
      </c>
      <c r="BQ30" s="198" t="s">
        <v>153</v>
      </c>
      <c r="BR30" s="200">
        <v>8</v>
      </c>
      <c r="BS30" s="198" t="s">
        <v>150</v>
      </c>
      <c r="BT30" s="200">
        <v>7</v>
      </c>
      <c r="BU30" s="198" t="s">
        <v>144</v>
      </c>
      <c r="BV30" s="198">
        <v>10</v>
      </c>
      <c r="BW30" s="19">
        <f>SUM(BV30,BT30,BR30,BP30)</f>
        <v>30</v>
      </c>
      <c r="BX30" s="198">
        <v>4</v>
      </c>
      <c r="BY30" s="198">
        <v>5</v>
      </c>
      <c r="BZ30" s="198">
        <v>1</v>
      </c>
      <c r="CA30" s="198">
        <v>2</v>
      </c>
      <c r="CB30" s="198">
        <v>1</v>
      </c>
      <c r="CC30" s="198">
        <v>1</v>
      </c>
      <c r="CD30" s="198">
        <v>5</v>
      </c>
      <c r="CE30" s="198">
        <v>3</v>
      </c>
      <c r="CF30" s="198">
        <v>5</v>
      </c>
      <c r="CG30" s="198">
        <v>3</v>
      </c>
      <c r="CH30" s="198">
        <v>2</v>
      </c>
      <c r="CI30" s="198" t="s">
        <v>143</v>
      </c>
      <c r="CJ30" s="198">
        <v>0</v>
      </c>
      <c r="CK30" s="198" t="s">
        <v>143</v>
      </c>
      <c r="CL30" s="198">
        <v>0</v>
      </c>
      <c r="CM30" s="198" t="s">
        <v>141</v>
      </c>
      <c r="CN30" s="200">
        <v>3</v>
      </c>
      <c r="CO30" s="198" t="s">
        <v>147</v>
      </c>
      <c r="CP30" s="200">
        <v>2</v>
      </c>
      <c r="CQ30" s="198" t="s">
        <v>144</v>
      </c>
      <c r="CR30" s="198">
        <v>10</v>
      </c>
      <c r="CS30" s="198" t="s">
        <v>154</v>
      </c>
      <c r="CT30" s="200">
        <v>5</v>
      </c>
      <c r="CU30" s="19">
        <f>SUM(CT30,CR30,CP30,CN30,CL30,CJ30)</f>
        <v>20</v>
      </c>
      <c r="CV30" s="197" t="s">
        <v>223</v>
      </c>
    </row>
    <row r="31" spans="1:101" s="14" customFormat="1" ht="18" customHeight="1">
      <c r="A31" s="290"/>
      <c r="B31" s="195"/>
      <c r="C31" s="291" t="s">
        <v>134</v>
      </c>
      <c r="D31" s="291" t="s">
        <v>134</v>
      </c>
      <c r="E31" s="298" t="s">
        <v>134</v>
      </c>
      <c r="F31" s="298" t="s">
        <v>134</v>
      </c>
      <c r="G31" s="204" t="s">
        <v>225</v>
      </c>
      <c r="H31" s="205" t="s">
        <v>226</v>
      </c>
      <c r="I31" s="223" t="s">
        <v>138</v>
      </c>
      <c r="J31" s="192" t="s">
        <v>227</v>
      </c>
      <c r="K31" s="224" t="s">
        <v>139</v>
      </c>
      <c r="L31" s="199"/>
      <c r="M31" s="31">
        <f>SUM(AF31,BN31)</f>
        <v>54</v>
      </c>
      <c r="N31" s="15">
        <f>SUM(BW31)</f>
        <v>33</v>
      </c>
      <c r="O31" s="15">
        <f>SUM(CU31)</f>
        <v>25</v>
      </c>
      <c r="P31" s="224" t="s">
        <v>140</v>
      </c>
      <c r="Q31" s="224">
        <v>0</v>
      </c>
      <c r="R31" s="220" t="s">
        <v>170</v>
      </c>
      <c r="S31" s="220">
        <v>0</v>
      </c>
      <c r="T31" s="220" t="s">
        <v>170</v>
      </c>
      <c r="U31" s="220">
        <v>0</v>
      </c>
      <c r="V31" s="220" t="s">
        <v>171</v>
      </c>
      <c r="W31" s="220">
        <v>1</v>
      </c>
      <c r="X31" s="220" t="s">
        <v>159</v>
      </c>
      <c r="Y31" s="220">
        <v>5</v>
      </c>
      <c r="Z31" s="220" t="s">
        <v>144</v>
      </c>
      <c r="AA31" s="220">
        <v>10</v>
      </c>
      <c r="AB31" s="220" t="s">
        <v>165</v>
      </c>
      <c r="AC31" s="220">
        <v>2</v>
      </c>
      <c r="AD31" s="220" t="s">
        <v>142</v>
      </c>
      <c r="AE31" s="220">
        <v>7</v>
      </c>
      <c r="AF31" s="16">
        <f>SUM(AE31,AC31,AA31,Y31,W31,U31,S31,Q31)</f>
        <v>25</v>
      </c>
      <c r="AG31" s="220" t="s">
        <v>143</v>
      </c>
      <c r="AH31" s="220" t="s">
        <v>143</v>
      </c>
      <c r="AI31" s="220">
        <v>1</v>
      </c>
      <c r="AJ31" s="220" t="s">
        <v>143</v>
      </c>
      <c r="AK31" s="220" t="s">
        <v>143</v>
      </c>
      <c r="AL31" s="220">
        <v>1</v>
      </c>
      <c r="AM31" s="220" t="s">
        <v>164</v>
      </c>
      <c r="AN31" s="220" t="s">
        <v>164</v>
      </c>
      <c r="AO31" s="220">
        <v>3</v>
      </c>
      <c r="AP31" s="220" t="s">
        <v>148</v>
      </c>
      <c r="AQ31" s="220" t="s">
        <v>164</v>
      </c>
      <c r="AR31" s="220">
        <v>4</v>
      </c>
      <c r="AS31" s="220" t="s">
        <v>140</v>
      </c>
      <c r="AT31" s="220" t="s">
        <v>140</v>
      </c>
      <c r="AU31" s="220">
        <v>0</v>
      </c>
      <c r="AV31" s="220" t="s">
        <v>164</v>
      </c>
      <c r="AW31" s="220" t="s">
        <v>143</v>
      </c>
      <c r="AX31" s="220">
        <v>2</v>
      </c>
      <c r="AY31" s="201" t="s">
        <v>164</v>
      </c>
      <c r="AZ31" s="201" t="s">
        <v>143</v>
      </c>
      <c r="BA31" s="201">
        <v>2</v>
      </c>
      <c r="BB31" s="220" t="s">
        <v>143</v>
      </c>
      <c r="BC31" s="220" t="s">
        <v>143</v>
      </c>
      <c r="BD31" s="220">
        <v>1</v>
      </c>
      <c r="BE31" s="201" t="s">
        <v>144</v>
      </c>
      <c r="BF31" s="201" t="s">
        <v>148</v>
      </c>
      <c r="BG31" s="201">
        <v>8</v>
      </c>
      <c r="BH31" s="201" t="s">
        <v>144</v>
      </c>
      <c r="BI31" s="201" t="s">
        <v>143</v>
      </c>
      <c r="BJ31" s="201">
        <v>6</v>
      </c>
      <c r="BK31" s="220" t="s">
        <v>143</v>
      </c>
      <c r="BL31" s="220" t="s">
        <v>143</v>
      </c>
      <c r="BM31" s="220">
        <v>1</v>
      </c>
      <c r="BN31" s="20">
        <f>SUM(BM31,BJ31,BG31,BD31,BA31,AX31,AU31,AR31,AO31,AL31,AI31)</f>
        <v>29</v>
      </c>
      <c r="BO31" s="220" t="s">
        <v>153</v>
      </c>
      <c r="BP31" s="220">
        <v>8</v>
      </c>
      <c r="BQ31" s="220" t="s">
        <v>144</v>
      </c>
      <c r="BR31" s="220">
        <v>10</v>
      </c>
      <c r="BS31" s="220" t="s">
        <v>142</v>
      </c>
      <c r="BT31" s="220">
        <v>5</v>
      </c>
      <c r="BU31" s="220" t="s">
        <v>144</v>
      </c>
      <c r="BV31" s="220">
        <v>10</v>
      </c>
      <c r="BW31" s="19">
        <f>SUM(BV31,BT31,BR31,BP31)</f>
        <v>33</v>
      </c>
      <c r="BX31" s="220">
        <v>4</v>
      </c>
      <c r="BY31" s="220">
        <v>10</v>
      </c>
      <c r="BZ31" s="220">
        <v>1</v>
      </c>
      <c r="CA31" s="220">
        <v>5</v>
      </c>
      <c r="CB31" s="220">
        <v>1</v>
      </c>
      <c r="CC31" s="220">
        <v>5</v>
      </c>
      <c r="CD31" s="220">
        <v>10</v>
      </c>
      <c r="CE31" s="220">
        <v>7</v>
      </c>
      <c r="CF31" s="220">
        <v>10</v>
      </c>
      <c r="CG31" s="220">
        <v>7</v>
      </c>
      <c r="CH31" s="220">
        <v>7</v>
      </c>
      <c r="CI31" s="220" t="s">
        <v>146</v>
      </c>
      <c r="CJ31" s="220">
        <v>1</v>
      </c>
      <c r="CK31" s="220" t="s">
        <v>164</v>
      </c>
      <c r="CL31" s="220">
        <v>1</v>
      </c>
      <c r="CM31" s="220" t="s">
        <v>147</v>
      </c>
      <c r="CN31" s="220">
        <v>4</v>
      </c>
      <c r="CO31" s="220" t="s">
        <v>148</v>
      </c>
      <c r="CP31" s="220">
        <v>3</v>
      </c>
      <c r="CQ31" s="220" t="s">
        <v>144</v>
      </c>
      <c r="CR31" s="220">
        <v>10</v>
      </c>
      <c r="CS31" s="220" t="s">
        <v>199</v>
      </c>
      <c r="CT31" s="220">
        <v>6</v>
      </c>
      <c r="CU31" s="19">
        <f>SUM(CT31,CR31,CP31,CN31,CL31,CJ31)</f>
        <v>25</v>
      </c>
      <c r="CV31" s="191" t="s">
        <v>225</v>
      </c>
      <c r="CW31" s="225" t="s">
        <v>228</v>
      </c>
    </row>
    <row r="32" spans="1:101" s="14" customFormat="1" ht="18" customHeight="1">
      <c r="A32" s="194" t="s">
        <v>134</v>
      </c>
      <c r="B32" s="194" t="s">
        <v>134</v>
      </c>
      <c r="C32" s="297"/>
      <c r="D32" s="293"/>
      <c r="E32" s="305" t="s">
        <v>229</v>
      </c>
      <c r="F32" s="179"/>
      <c r="G32" s="196" t="s">
        <v>230</v>
      </c>
      <c r="H32" s="187" t="s">
        <v>231</v>
      </c>
      <c r="I32" s="197" t="s">
        <v>138</v>
      </c>
      <c r="J32" s="197"/>
      <c r="K32" s="198" t="s">
        <v>139</v>
      </c>
      <c r="L32" s="199" t="s">
        <v>134</v>
      </c>
      <c r="M32" s="31">
        <f>SUM(AF32,BN32)</f>
        <v>110</v>
      </c>
      <c r="N32" s="15">
        <f>SUM(BW32)</f>
        <v>23</v>
      </c>
      <c r="O32" s="15">
        <f>SUM(CU32)</f>
        <v>22</v>
      </c>
      <c r="P32" s="198" t="s">
        <v>145</v>
      </c>
      <c r="Q32" s="198">
        <v>8</v>
      </c>
      <c r="R32" s="198" t="s">
        <v>173</v>
      </c>
      <c r="S32" s="200">
        <v>7</v>
      </c>
      <c r="T32" s="198" t="s">
        <v>140</v>
      </c>
      <c r="U32" s="198">
        <v>4</v>
      </c>
      <c r="V32" s="198" t="s">
        <v>154</v>
      </c>
      <c r="W32" s="200">
        <v>8</v>
      </c>
      <c r="X32" s="198" t="s">
        <v>152</v>
      </c>
      <c r="Y32" s="200">
        <v>8</v>
      </c>
      <c r="Z32" s="198" t="s">
        <v>145</v>
      </c>
      <c r="AA32" s="198">
        <v>9</v>
      </c>
      <c r="AB32" s="198" t="s">
        <v>232</v>
      </c>
      <c r="AC32" s="200">
        <v>6</v>
      </c>
      <c r="AD32" s="198" t="s">
        <v>142</v>
      </c>
      <c r="AE32" s="200">
        <v>7</v>
      </c>
      <c r="AF32" s="16">
        <f>SUM(AE32,AC32,AA32,Y32,W32,U32,S32,Q32)</f>
        <v>57</v>
      </c>
      <c r="AG32" s="201" t="s">
        <v>150</v>
      </c>
      <c r="AH32" s="201" t="s">
        <v>150</v>
      </c>
      <c r="AI32" s="201">
        <v>8</v>
      </c>
      <c r="AJ32" s="201" t="s">
        <v>154</v>
      </c>
      <c r="AK32" s="201" t="s">
        <v>141</v>
      </c>
      <c r="AL32" s="201">
        <v>4</v>
      </c>
      <c r="AM32" s="201" t="s">
        <v>164</v>
      </c>
      <c r="AN32" s="201" t="s">
        <v>147</v>
      </c>
      <c r="AO32" s="201">
        <v>4</v>
      </c>
      <c r="AP32" s="201" t="s">
        <v>147</v>
      </c>
      <c r="AQ32" s="201" t="s">
        <v>147</v>
      </c>
      <c r="AR32" s="201">
        <v>4</v>
      </c>
      <c r="AS32" s="198" t="s">
        <v>152</v>
      </c>
      <c r="AT32" s="198" t="s">
        <v>152</v>
      </c>
      <c r="AU32" s="198">
        <v>3</v>
      </c>
      <c r="AV32" s="201" t="s">
        <v>161</v>
      </c>
      <c r="AW32" s="201" t="s">
        <v>146</v>
      </c>
      <c r="AX32" s="201">
        <v>4</v>
      </c>
      <c r="AY32" s="201" t="s">
        <v>150</v>
      </c>
      <c r="AZ32" s="201" t="s">
        <v>142</v>
      </c>
      <c r="BA32" s="201">
        <v>8</v>
      </c>
      <c r="BB32" s="198" t="s">
        <v>151</v>
      </c>
      <c r="BC32" s="198" t="s">
        <v>152</v>
      </c>
      <c r="BD32" s="198">
        <v>4</v>
      </c>
      <c r="BE32" s="201" t="s">
        <v>153</v>
      </c>
      <c r="BF32" s="201" t="s">
        <v>142</v>
      </c>
      <c r="BG32" s="201">
        <v>8</v>
      </c>
      <c r="BH32" s="198" t="s">
        <v>161</v>
      </c>
      <c r="BI32" s="198" t="s">
        <v>141</v>
      </c>
      <c r="BJ32" s="198">
        <v>5</v>
      </c>
      <c r="BK32" s="198" t="s">
        <v>143</v>
      </c>
      <c r="BL32" s="198" t="s">
        <v>143</v>
      </c>
      <c r="BM32" s="198">
        <v>1</v>
      </c>
      <c r="BN32" s="20">
        <f>SUM(BM32,BJ32,BG32,BD32,BA32,AX32,AU32,AR32,AO32,AL32,AI32)</f>
        <v>53</v>
      </c>
      <c r="BO32" s="198" t="s">
        <v>142</v>
      </c>
      <c r="BP32" s="200">
        <v>3</v>
      </c>
      <c r="BQ32" s="198" t="s">
        <v>153</v>
      </c>
      <c r="BR32" s="200">
        <v>8</v>
      </c>
      <c r="BS32" s="198" t="s">
        <v>142</v>
      </c>
      <c r="BT32" s="200">
        <v>5</v>
      </c>
      <c r="BU32" s="198" t="s">
        <v>150</v>
      </c>
      <c r="BV32" s="200">
        <v>7</v>
      </c>
      <c r="BW32" s="19">
        <f>SUM(BV32,BT32,BR32,BP32)</f>
        <v>23</v>
      </c>
      <c r="BX32" s="198">
        <v>8</v>
      </c>
      <c r="BY32" s="198">
        <v>7</v>
      </c>
      <c r="BZ32" s="198">
        <v>4</v>
      </c>
      <c r="CA32" s="198">
        <v>4</v>
      </c>
      <c r="CB32" s="198">
        <v>2</v>
      </c>
      <c r="CC32" s="198">
        <v>4</v>
      </c>
      <c r="CD32" s="198">
        <v>9</v>
      </c>
      <c r="CE32" s="198">
        <v>5</v>
      </c>
      <c r="CF32" s="198">
        <v>10</v>
      </c>
      <c r="CG32" s="198">
        <v>5</v>
      </c>
      <c r="CH32" s="198">
        <v>3</v>
      </c>
      <c r="CI32" s="198" t="s">
        <v>146</v>
      </c>
      <c r="CJ32" s="200">
        <v>1</v>
      </c>
      <c r="CK32" s="198" t="s">
        <v>143</v>
      </c>
      <c r="CL32" s="198">
        <v>0</v>
      </c>
      <c r="CM32" s="198" t="s">
        <v>141</v>
      </c>
      <c r="CN32" s="200">
        <v>3</v>
      </c>
      <c r="CO32" s="198" t="s">
        <v>147</v>
      </c>
      <c r="CP32" s="200">
        <v>2</v>
      </c>
      <c r="CQ32" s="198" t="s">
        <v>144</v>
      </c>
      <c r="CR32" s="198">
        <v>10</v>
      </c>
      <c r="CS32" s="198" t="s">
        <v>161</v>
      </c>
      <c r="CT32" s="200">
        <v>6</v>
      </c>
      <c r="CU32" s="19">
        <f>SUM(CT32,CR32,CP32,CN32,CL32,CJ32)</f>
        <v>22</v>
      </c>
      <c r="CV32" s="197" t="s">
        <v>230</v>
      </c>
    </row>
    <row r="33" spans="1:101" s="14" customFormat="1" ht="18" customHeight="1">
      <c r="A33" s="194" t="s">
        <v>134</v>
      </c>
      <c r="B33" s="194" t="s">
        <v>134</v>
      </c>
      <c r="C33" s="291" t="s">
        <v>134</v>
      </c>
      <c r="D33" s="291" t="s">
        <v>134</v>
      </c>
      <c r="E33" s="209"/>
      <c r="F33" s="179"/>
      <c r="G33" s="196" t="s">
        <v>233</v>
      </c>
      <c r="H33" s="190" t="s">
        <v>234</v>
      </c>
      <c r="I33" s="197" t="s">
        <v>138</v>
      </c>
      <c r="J33" s="197"/>
      <c r="K33" s="198" t="s">
        <v>139</v>
      </c>
      <c r="L33" s="199"/>
      <c r="M33" s="31">
        <f>SUM(AF33,BN33)</f>
        <v>115</v>
      </c>
      <c r="N33" s="15">
        <f>SUM(BW33)</f>
        <v>27</v>
      </c>
      <c r="O33" s="15">
        <f>SUM(CU33)</f>
        <v>21</v>
      </c>
      <c r="P33" s="198" t="s">
        <v>144</v>
      </c>
      <c r="Q33" s="198">
        <v>10</v>
      </c>
      <c r="R33" s="198" t="s">
        <v>143</v>
      </c>
      <c r="S33" s="198">
        <v>8</v>
      </c>
      <c r="T33" s="198" t="s">
        <v>154</v>
      </c>
      <c r="U33" s="200">
        <v>8</v>
      </c>
      <c r="V33" s="198" t="s">
        <v>151</v>
      </c>
      <c r="W33" s="200">
        <v>7</v>
      </c>
      <c r="X33" s="198" t="s">
        <v>164</v>
      </c>
      <c r="Y33" s="198">
        <v>8</v>
      </c>
      <c r="Z33" s="198" t="s">
        <v>144</v>
      </c>
      <c r="AA33" s="198">
        <v>10</v>
      </c>
      <c r="AB33" s="198" t="s">
        <v>202</v>
      </c>
      <c r="AC33" s="200">
        <v>5</v>
      </c>
      <c r="AD33" s="198" t="s">
        <v>145</v>
      </c>
      <c r="AE33" s="198">
        <v>8</v>
      </c>
      <c r="AF33" s="16">
        <f>SUM(AE33,AC33,AA33,Y33,W33,U33,S33,Q33)</f>
        <v>64</v>
      </c>
      <c r="AG33" s="201" t="s">
        <v>176</v>
      </c>
      <c r="AH33" s="201" t="s">
        <v>150</v>
      </c>
      <c r="AI33" s="201">
        <v>8</v>
      </c>
      <c r="AJ33" s="201" t="s">
        <v>154</v>
      </c>
      <c r="AK33" s="201" t="s">
        <v>141</v>
      </c>
      <c r="AL33" s="201">
        <v>4</v>
      </c>
      <c r="AM33" s="201" t="s">
        <v>147</v>
      </c>
      <c r="AN33" s="201" t="s">
        <v>141</v>
      </c>
      <c r="AO33" s="201">
        <v>4</v>
      </c>
      <c r="AP33" s="201" t="s">
        <v>148</v>
      </c>
      <c r="AQ33" s="201" t="s">
        <v>147</v>
      </c>
      <c r="AR33" s="201">
        <v>5</v>
      </c>
      <c r="AS33" s="198" t="s">
        <v>152</v>
      </c>
      <c r="AT33" s="198" t="s">
        <v>152</v>
      </c>
      <c r="AU33" s="198">
        <v>3</v>
      </c>
      <c r="AV33" s="198" t="s">
        <v>146</v>
      </c>
      <c r="AW33" s="198" t="s">
        <v>146</v>
      </c>
      <c r="AX33" s="198">
        <v>2</v>
      </c>
      <c r="AY33" s="201" t="s">
        <v>153</v>
      </c>
      <c r="AZ33" s="201" t="s">
        <v>145</v>
      </c>
      <c r="BA33" s="201">
        <v>9</v>
      </c>
      <c r="BB33" s="201" t="s">
        <v>154</v>
      </c>
      <c r="BC33" s="201" t="s">
        <v>141</v>
      </c>
      <c r="BD33" s="201">
        <v>4</v>
      </c>
      <c r="BE33" s="201" t="s">
        <v>150</v>
      </c>
      <c r="BF33" s="201" t="s">
        <v>142</v>
      </c>
      <c r="BG33" s="201">
        <v>8</v>
      </c>
      <c r="BH33" s="198" t="s">
        <v>154</v>
      </c>
      <c r="BI33" s="198" t="s">
        <v>143</v>
      </c>
      <c r="BJ33" s="198">
        <v>3</v>
      </c>
      <c r="BK33" s="198" t="s">
        <v>143</v>
      </c>
      <c r="BL33" s="198" t="s">
        <v>143</v>
      </c>
      <c r="BM33" s="198">
        <v>1</v>
      </c>
      <c r="BN33" s="20">
        <f>SUM(BM33,BJ33,BG33,BD33,BA33,AX33,AU33,AR33,AO33,AL33,AI33)</f>
        <v>51</v>
      </c>
      <c r="BO33" s="198" t="s">
        <v>142</v>
      </c>
      <c r="BP33" s="200">
        <v>3</v>
      </c>
      <c r="BQ33" s="198" t="s">
        <v>153</v>
      </c>
      <c r="BR33" s="200">
        <v>8</v>
      </c>
      <c r="BS33" s="198" t="s">
        <v>145</v>
      </c>
      <c r="BT33" s="198">
        <v>6</v>
      </c>
      <c r="BU33" s="198" t="s">
        <v>144</v>
      </c>
      <c r="BV33" s="198">
        <v>10</v>
      </c>
      <c r="BW33" s="19">
        <f>SUM(BV33,BT33,BR33,BP33)</f>
        <v>27</v>
      </c>
      <c r="BX33" s="198">
        <v>6</v>
      </c>
      <c r="BY33" s="198">
        <v>7</v>
      </c>
      <c r="BZ33" s="198">
        <v>5</v>
      </c>
      <c r="CA33" s="198">
        <v>5</v>
      </c>
      <c r="CB33" s="198">
        <v>2</v>
      </c>
      <c r="CC33" s="198">
        <v>2</v>
      </c>
      <c r="CD33" s="198">
        <v>9</v>
      </c>
      <c r="CE33" s="198">
        <v>5</v>
      </c>
      <c r="CF33" s="198">
        <v>9</v>
      </c>
      <c r="CG33" s="198">
        <v>3</v>
      </c>
      <c r="CH33" s="198">
        <v>2</v>
      </c>
      <c r="CI33" s="198" t="s">
        <v>143</v>
      </c>
      <c r="CJ33" s="198">
        <v>0</v>
      </c>
      <c r="CK33" s="198" t="s">
        <v>143</v>
      </c>
      <c r="CL33" s="198">
        <v>0</v>
      </c>
      <c r="CM33" s="198" t="s">
        <v>141</v>
      </c>
      <c r="CN33" s="200">
        <v>3</v>
      </c>
      <c r="CO33" s="198" t="s">
        <v>164</v>
      </c>
      <c r="CP33" s="198">
        <v>0</v>
      </c>
      <c r="CQ33" s="198" t="s">
        <v>144</v>
      </c>
      <c r="CR33" s="198">
        <v>10</v>
      </c>
      <c r="CS33" s="198" t="s">
        <v>145</v>
      </c>
      <c r="CT33" s="198">
        <v>8</v>
      </c>
      <c r="CU33" s="19">
        <f>SUM(CT33,CR33,CP33,CN33,CL33,CJ33)</f>
        <v>21</v>
      </c>
      <c r="CV33" s="197" t="s">
        <v>233</v>
      </c>
    </row>
    <row r="34" spans="1:101" s="14" customFormat="1" ht="18" customHeight="1">
      <c r="A34" s="289"/>
      <c r="B34" s="195"/>
      <c r="C34" s="291" t="s">
        <v>134</v>
      </c>
      <c r="D34" s="291" t="s">
        <v>134</v>
      </c>
      <c r="E34" s="298" t="s">
        <v>134</v>
      </c>
      <c r="F34" s="298" t="s">
        <v>134</v>
      </c>
      <c r="G34" s="196" t="s">
        <v>235</v>
      </c>
      <c r="H34" s="187" t="s">
        <v>236</v>
      </c>
      <c r="I34" s="197" t="s">
        <v>138</v>
      </c>
      <c r="J34" s="197"/>
      <c r="K34" s="208" t="s">
        <v>169</v>
      </c>
      <c r="L34" s="199"/>
      <c r="M34" s="31">
        <f>SUM(AF34,BN34)</f>
        <v>29</v>
      </c>
      <c r="N34" s="15">
        <f>SUM(BW34)</f>
        <v>27</v>
      </c>
      <c r="O34" s="15">
        <f>SUM(CU34)</f>
        <v>23</v>
      </c>
      <c r="P34" s="198" t="s">
        <v>140</v>
      </c>
      <c r="Q34" s="198">
        <v>0</v>
      </c>
      <c r="R34" s="198" t="s">
        <v>171</v>
      </c>
      <c r="S34" s="200">
        <v>1</v>
      </c>
      <c r="T34" s="198" t="s">
        <v>170</v>
      </c>
      <c r="U34" s="198">
        <v>0</v>
      </c>
      <c r="V34" s="198" t="s">
        <v>171</v>
      </c>
      <c r="W34" s="200">
        <v>1</v>
      </c>
      <c r="X34" s="198" t="s">
        <v>199</v>
      </c>
      <c r="Y34" s="200">
        <v>9</v>
      </c>
      <c r="Z34" s="198" t="s">
        <v>144</v>
      </c>
      <c r="AA34" s="198">
        <v>10</v>
      </c>
      <c r="AB34" s="198" t="s">
        <v>170</v>
      </c>
      <c r="AC34" s="198">
        <v>0</v>
      </c>
      <c r="AD34" s="198" t="s">
        <v>145</v>
      </c>
      <c r="AE34" s="198">
        <v>8</v>
      </c>
      <c r="AF34" s="16">
        <f>SUM(AE34,AC34,AA34,Y34,W34,U34,S34,Q34)</f>
        <v>29</v>
      </c>
      <c r="AG34" s="198" t="s">
        <v>172</v>
      </c>
      <c r="AH34" s="198" t="s">
        <v>172</v>
      </c>
      <c r="AI34" s="198">
        <v>0</v>
      </c>
      <c r="AJ34" s="198" t="s">
        <v>172</v>
      </c>
      <c r="AK34" s="198" t="s">
        <v>172</v>
      </c>
      <c r="AL34" s="198">
        <v>0</v>
      </c>
      <c r="AM34" s="198" t="s">
        <v>172</v>
      </c>
      <c r="AN34" s="198" t="s">
        <v>172</v>
      </c>
      <c r="AO34" s="198">
        <v>0</v>
      </c>
      <c r="AP34" s="198" t="s">
        <v>172</v>
      </c>
      <c r="AQ34" s="198" t="s">
        <v>172</v>
      </c>
      <c r="AR34" s="198">
        <v>0</v>
      </c>
      <c r="AS34" s="198" t="s">
        <v>172</v>
      </c>
      <c r="AT34" s="198" t="s">
        <v>172</v>
      </c>
      <c r="AU34" s="198">
        <v>0</v>
      </c>
      <c r="AV34" s="198" t="s">
        <v>172</v>
      </c>
      <c r="AW34" s="198" t="s">
        <v>172</v>
      </c>
      <c r="AX34" s="198">
        <v>0</v>
      </c>
      <c r="AY34" s="198" t="s">
        <v>172</v>
      </c>
      <c r="AZ34" s="198" t="s">
        <v>172</v>
      </c>
      <c r="BA34" s="198">
        <v>0</v>
      </c>
      <c r="BB34" s="198" t="s">
        <v>172</v>
      </c>
      <c r="BC34" s="198" t="s">
        <v>172</v>
      </c>
      <c r="BD34" s="198">
        <v>0</v>
      </c>
      <c r="BE34" s="198" t="s">
        <v>172</v>
      </c>
      <c r="BF34" s="198" t="s">
        <v>172</v>
      </c>
      <c r="BG34" s="198">
        <v>0</v>
      </c>
      <c r="BH34" s="198" t="s">
        <v>172</v>
      </c>
      <c r="BI34" s="198" t="s">
        <v>172</v>
      </c>
      <c r="BJ34" s="198">
        <v>0</v>
      </c>
      <c r="BK34" s="198" t="s">
        <v>172</v>
      </c>
      <c r="BL34" s="198" t="s">
        <v>172</v>
      </c>
      <c r="BM34" s="198">
        <v>0</v>
      </c>
      <c r="BN34" s="20">
        <f>SUM(BM34,BJ34,BG34,BD34,BA34,AX34,AU34,AR34,AO34,AL34,AI34)</f>
        <v>0</v>
      </c>
      <c r="BO34" s="198" t="s">
        <v>148</v>
      </c>
      <c r="BP34" s="198">
        <v>0</v>
      </c>
      <c r="BQ34" s="198" t="s">
        <v>144</v>
      </c>
      <c r="BR34" s="198">
        <v>10</v>
      </c>
      <c r="BS34" s="198" t="s">
        <v>150</v>
      </c>
      <c r="BT34" s="200">
        <v>7</v>
      </c>
      <c r="BU34" s="198" t="s">
        <v>144</v>
      </c>
      <c r="BV34" s="198">
        <v>10</v>
      </c>
      <c r="BW34" s="19">
        <f>SUM(BV34,BT34,BR34,BP34)</f>
        <v>27</v>
      </c>
      <c r="BX34" s="198"/>
      <c r="BY34" s="198"/>
      <c r="BZ34" s="198"/>
      <c r="CA34" s="198"/>
      <c r="CB34" s="198"/>
      <c r="CC34" s="198"/>
      <c r="CD34" s="198"/>
      <c r="CE34" s="198"/>
      <c r="CF34" s="198"/>
      <c r="CG34" s="198"/>
      <c r="CH34" s="198"/>
      <c r="CI34" s="198" t="s">
        <v>146</v>
      </c>
      <c r="CJ34" s="200">
        <v>1</v>
      </c>
      <c r="CK34" s="198" t="s">
        <v>142</v>
      </c>
      <c r="CL34" s="200">
        <v>5</v>
      </c>
      <c r="CM34" s="198" t="s">
        <v>147</v>
      </c>
      <c r="CN34" s="200">
        <v>4</v>
      </c>
      <c r="CO34" s="198" t="s">
        <v>147</v>
      </c>
      <c r="CP34" s="200">
        <v>2</v>
      </c>
      <c r="CQ34" s="198" t="s">
        <v>144</v>
      </c>
      <c r="CR34" s="198">
        <v>10</v>
      </c>
      <c r="CS34" s="198" t="s">
        <v>173</v>
      </c>
      <c r="CT34" s="200">
        <v>1</v>
      </c>
      <c r="CU34" s="19">
        <f>SUM(CT34,CR34,CP34,CN34,CL34,CJ34)</f>
        <v>23</v>
      </c>
      <c r="CV34" s="197" t="s">
        <v>235</v>
      </c>
    </row>
    <row r="35" spans="1:101" s="14" customFormat="1" ht="18" customHeight="1">
      <c r="A35" s="194" t="s">
        <v>134</v>
      </c>
      <c r="B35" s="194" t="s">
        <v>134</v>
      </c>
      <c r="C35" s="292"/>
      <c r="D35" s="293"/>
      <c r="E35" s="302" t="s">
        <v>134</v>
      </c>
      <c r="F35" s="298" t="s">
        <v>134</v>
      </c>
      <c r="G35" s="196" t="s">
        <v>237</v>
      </c>
      <c r="H35" s="187" t="s">
        <v>238</v>
      </c>
      <c r="I35" s="197" t="s">
        <v>138</v>
      </c>
      <c r="J35" s="197"/>
      <c r="K35" s="198" t="s">
        <v>139</v>
      </c>
      <c r="L35" s="199" t="s">
        <v>134</v>
      </c>
      <c r="M35" s="31">
        <f>SUM(AF35,BN35)</f>
        <v>123</v>
      </c>
      <c r="N35" s="15">
        <f>SUM(BW35)</f>
        <v>16</v>
      </c>
      <c r="O35" s="15">
        <f>SUM(CU35)</f>
        <v>27</v>
      </c>
      <c r="P35" s="198" t="s">
        <v>144</v>
      </c>
      <c r="Q35" s="198">
        <v>10</v>
      </c>
      <c r="R35" s="198" t="s">
        <v>148</v>
      </c>
      <c r="S35" s="198">
        <v>9</v>
      </c>
      <c r="T35" s="198"/>
      <c r="U35" s="198"/>
      <c r="V35" s="198" t="s">
        <v>144</v>
      </c>
      <c r="W35" s="198">
        <v>10</v>
      </c>
      <c r="X35" s="198" t="s">
        <v>144</v>
      </c>
      <c r="Y35" s="198">
        <v>10</v>
      </c>
      <c r="Z35" s="198" t="s">
        <v>144</v>
      </c>
      <c r="AA35" s="198">
        <v>10</v>
      </c>
      <c r="AB35" s="198" t="s">
        <v>145</v>
      </c>
      <c r="AC35" s="198">
        <v>9</v>
      </c>
      <c r="AD35" s="198" t="s">
        <v>144</v>
      </c>
      <c r="AE35" s="198">
        <v>10</v>
      </c>
      <c r="AF35" s="16">
        <f>SUM(AE35,AC35,AA35,Y35,W35,U35,S35,Q35)</f>
        <v>68</v>
      </c>
      <c r="AG35" s="198" t="s">
        <v>144</v>
      </c>
      <c r="AH35" s="198" t="s">
        <v>144</v>
      </c>
      <c r="AI35" s="198">
        <v>10</v>
      </c>
      <c r="AJ35" s="201" t="s">
        <v>144</v>
      </c>
      <c r="AK35" s="201" t="s">
        <v>148</v>
      </c>
      <c r="AL35" s="201">
        <v>8</v>
      </c>
      <c r="AM35" s="198" t="s">
        <v>164</v>
      </c>
      <c r="AN35" s="198" t="s">
        <v>164</v>
      </c>
      <c r="AO35" s="198">
        <v>3</v>
      </c>
      <c r="AP35" s="201" t="s">
        <v>148</v>
      </c>
      <c r="AQ35" s="201" t="s">
        <v>164</v>
      </c>
      <c r="AR35" s="201">
        <v>4</v>
      </c>
      <c r="AS35" s="198" t="s">
        <v>140</v>
      </c>
      <c r="AT35" s="198" t="s">
        <v>140</v>
      </c>
      <c r="AU35" s="198">
        <v>0</v>
      </c>
      <c r="AV35" s="201" t="s">
        <v>144</v>
      </c>
      <c r="AW35" s="201" t="s">
        <v>143</v>
      </c>
      <c r="AX35" s="201">
        <v>6</v>
      </c>
      <c r="AY35" s="201" t="s">
        <v>144</v>
      </c>
      <c r="AZ35" s="201" t="s">
        <v>148</v>
      </c>
      <c r="BA35" s="201">
        <v>8</v>
      </c>
      <c r="BB35" s="198" t="s">
        <v>143</v>
      </c>
      <c r="BC35" s="198" t="s">
        <v>143</v>
      </c>
      <c r="BD35" s="198">
        <v>1</v>
      </c>
      <c r="BE35" s="201" t="s">
        <v>144</v>
      </c>
      <c r="BF35" s="201" t="s">
        <v>148</v>
      </c>
      <c r="BG35" s="201">
        <v>8</v>
      </c>
      <c r="BH35" s="201" t="s">
        <v>144</v>
      </c>
      <c r="BI35" s="201" t="s">
        <v>143</v>
      </c>
      <c r="BJ35" s="201">
        <v>6</v>
      </c>
      <c r="BK35" s="198" t="s">
        <v>143</v>
      </c>
      <c r="BL35" s="198" t="s">
        <v>143</v>
      </c>
      <c r="BM35" s="198">
        <v>1</v>
      </c>
      <c r="BN35" s="20">
        <f>SUM(BM35,BJ35,BG35,BD35,BA35,AX35,AU35,AR35,AO35,AL35,AI35)</f>
        <v>55</v>
      </c>
      <c r="BO35" s="198" t="s">
        <v>148</v>
      </c>
      <c r="BP35" s="198">
        <v>0</v>
      </c>
      <c r="BQ35" s="198" t="s">
        <v>145</v>
      </c>
      <c r="BR35" s="198">
        <v>6</v>
      </c>
      <c r="BS35" s="198" t="s">
        <v>145</v>
      </c>
      <c r="BT35" s="198">
        <v>6</v>
      </c>
      <c r="BU35" s="198" t="s">
        <v>148</v>
      </c>
      <c r="BV35" s="198">
        <v>4</v>
      </c>
      <c r="BW35" s="19">
        <f>SUM(BV35,BT35,BR35,BP35)</f>
        <v>16</v>
      </c>
      <c r="BX35" s="198">
        <v>10</v>
      </c>
      <c r="BY35" s="198">
        <v>10</v>
      </c>
      <c r="BZ35" s="198">
        <v>1</v>
      </c>
      <c r="CA35" s="198">
        <v>5</v>
      </c>
      <c r="CB35" s="198">
        <v>1</v>
      </c>
      <c r="CC35" s="198">
        <v>5</v>
      </c>
      <c r="CD35" s="198">
        <v>10</v>
      </c>
      <c r="CE35" s="198">
        <v>7</v>
      </c>
      <c r="CF35" s="198">
        <v>10</v>
      </c>
      <c r="CG35" s="198">
        <v>7</v>
      </c>
      <c r="CH35" s="198">
        <v>7</v>
      </c>
      <c r="CI35" s="198" t="s">
        <v>164</v>
      </c>
      <c r="CJ35" s="198">
        <v>1</v>
      </c>
      <c r="CK35" s="198"/>
      <c r="CL35" s="198"/>
      <c r="CM35" s="198" t="s">
        <v>164</v>
      </c>
      <c r="CN35" s="198">
        <v>3</v>
      </c>
      <c r="CO35" s="198" t="s">
        <v>148</v>
      </c>
      <c r="CP35" s="198">
        <v>3</v>
      </c>
      <c r="CQ35" s="198" t="s">
        <v>144</v>
      </c>
      <c r="CR35" s="198">
        <v>10</v>
      </c>
      <c r="CS35" s="198" t="s">
        <v>144</v>
      </c>
      <c r="CT35" s="198">
        <v>10</v>
      </c>
      <c r="CU35" s="19">
        <f>SUM(CT35,CR35,CP35,CN35,CL35,CJ35)</f>
        <v>27</v>
      </c>
      <c r="CV35" s="197" t="s">
        <v>237</v>
      </c>
      <c r="CW35" s="222"/>
    </row>
    <row r="36" spans="1:101" s="14" customFormat="1" ht="18" customHeight="1">
      <c r="A36" s="288" t="s">
        <v>134</v>
      </c>
      <c r="B36" s="194" t="s">
        <v>134</v>
      </c>
      <c r="C36" s="188"/>
      <c r="D36" s="195"/>
      <c r="E36" s="302" t="s">
        <v>134</v>
      </c>
      <c r="F36" s="298" t="s">
        <v>134</v>
      </c>
      <c r="G36" s="196" t="s">
        <v>239</v>
      </c>
      <c r="H36" s="187" t="s">
        <v>240</v>
      </c>
      <c r="I36" s="197" t="s">
        <v>138</v>
      </c>
      <c r="J36" s="197"/>
      <c r="K36" s="198" t="s">
        <v>139</v>
      </c>
      <c r="L36" s="199" t="s">
        <v>134</v>
      </c>
      <c r="M36" s="31">
        <f>SUM(AF36,BN36)</f>
        <v>86</v>
      </c>
      <c r="N36" s="15">
        <f>SUM(BW36)</f>
        <v>16</v>
      </c>
      <c r="O36" s="15">
        <f>SUM(CU36)</f>
        <v>27</v>
      </c>
      <c r="P36" s="198" t="s">
        <v>140</v>
      </c>
      <c r="Q36" s="198">
        <v>0</v>
      </c>
      <c r="R36" s="198" t="s">
        <v>140</v>
      </c>
      <c r="S36" s="198">
        <v>6</v>
      </c>
      <c r="T36" s="198"/>
      <c r="U36" s="198"/>
      <c r="V36" s="198" t="s">
        <v>148</v>
      </c>
      <c r="W36" s="198">
        <v>8</v>
      </c>
      <c r="X36" s="198" t="s">
        <v>145</v>
      </c>
      <c r="Y36" s="198">
        <v>10</v>
      </c>
      <c r="Z36" s="198"/>
      <c r="AA36" s="198"/>
      <c r="AB36" s="198" t="s">
        <v>165</v>
      </c>
      <c r="AC36" s="198">
        <v>2</v>
      </c>
      <c r="AD36" s="198" t="s">
        <v>144</v>
      </c>
      <c r="AE36" s="198">
        <v>10</v>
      </c>
      <c r="AF36" s="16">
        <f>SUM(AE36,AC36,AA36,Y36,W36,U36,S36,Q36)</f>
        <v>36</v>
      </c>
      <c r="AG36" s="201" t="s">
        <v>148</v>
      </c>
      <c r="AH36" s="201" t="s">
        <v>148</v>
      </c>
      <c r="AI36" s="201">
        <v>5</v>
      </c>
      <c r="AJ36" s="201" t="s">
        <v>144</v>
      </c>
      <c r="AK36" s="201" t="s">
        <v>148</v>
      </c>
      <c r="AL36" s="201">
        <v>8</v>
      </c>
      <c r="AM36" s="198" t="s">
        <v>164</v>
      </c>
      <c r="AN36" s="198" t="s">
        <v>164</v>
      </c>
      <c r="AO36" s="198">
        <v>3</v>
      </c>
      <c r="AP36" s="201" t="s">
        <v>148</v>
      </c>
      <c r="AQ36" s="201" t="s">
        <v>164</v>
      </c>
      <c r="AR36" s="201">
        <v>4</v>
      </c>
      <c r="AS36" s="198" t="s">
        <v>140</v>
      </c>
      <c r="AT36" s="198" t="s">
        <v>140</v>
      </c>
      <c r="AU36" s="198">
        <v>0</v>
      </c>
      <c r="AV36" s="201" t="s">
        <v>144</v>
      </c>
      <c r="AW36" s="201" t="s">
        <v>143</v>
      </c>
      <c r="AX36" s="201">
        <v>6</v>
      </c>
      <c r="AY36" s="201" t="s">
        <v>144</v>
      </c>
      <c r="AZ36" s="201" t="s">
        <v>148</v>
      </c>
      <c r="BA36" s="201">
        <v>8</v>
      </c>
      <c r="BB36" s="198" t="s">
        <v>143</v>
      </c>
      <c r="BC36" s="198" t="s">
        <v>143</v>
      </c>
      <c r="BD36" s="198">
        <v>1</v>
      </c>
      <c r="BE36" s="201" t="s">
        <v>144</v>
      </c>
      <c r="BF36" s="201" t="s">
        <v>148</v>
      </c>
      <c r="BG36" s="201">
        <v>8</v>
      </c>
      <c r="BH36" s="201" t="s">
        <v>144</v>
      </c>
      <c r="BI36" s="201" t="s">
        <v>143</v>
      </c>
      <c r="BJ36" s="201">
        <v>6</v>
      </c>
      <c r="BK36" s="198" t="s">
        <v>143</v>
      </c>
      <c r="BL36" s="198" t="s">
        <v>143</v>
      </c>
      <c r="BM36" s="198">
        <v>1</v>
      </c>
      <c r="BN36" s="20">
        <f>SUM(BM36,BJ36,BG36,BD36,BA36,AX36,AU36,AR36,AO36,AL36,AI36)</f>
        <v>50</v>
      </c>
      <c r="BO36" s="198" t="s">
        <v>148</v>
      </c>
      <c r="BP36" s="198">
        <v>0</v>
      </c>
      <c r="BQ36" s="198" t="s">
        <v>145</v>
      </c>
      <c r="BR36" s="198">
        <v>6</v>
      </c>
      <c r="BS36" s="198" t="s">
        <v>145</v>
      </c>
      <c r="BT36" s="198">
        <v>6</v>
      </c>
      <c r="BU36" s="198" t="s">
        <v>148</v>
      </c>
      <c r="BV36" s="198">
        <v>4</v>
      </c>
      <c r="BW36" s="19">
        <f>SUM(BV36,BT36,BR36,BP36)</f>
        <v>16</v>
      </c>
      <c r="BX36" s="198">
        <v>10</v>
      </c>
      <c r="BY36" s="198">
        <v>10</v>
      </c>
      <c r="BZ36" s="198">
        <v>1</v>
      </c>
      <c r="CA36" s="198">
        <v>5</v>
      </c>
      <c r="CB36" s="198">
        <v>1</v>
      </c>
      <c r="CC36" s="198">
        <v>5</v>
      </c>
      <c r="CD36" s="198">
        <v>10</v>
      </c>
      <c r="CE36" s="198">
        <v>7</v>
      </c>
      <c r="CF36" s="198">
        <v>10</v>
      </c>
      <c r="CG36" s="198">
        <v>7</v>
      </c>
      <c r="CH36" s="198">
        <v>7</v>
      </c>
      <c r="CI36" s="198" t="s">
        <v>164</v>
      </c>
      <c r="CJ36" s="198">
        <v>1</v>
      </c>
      <c r="CK36" s="198"/>
      <c r="CL36" s="198"/>
      <c r="CM36" s="198" t="s">
        <v>164</v>
      </c>
      <c r="CN36" s="198">
        <v>3</v>
      </c>
      <c r="CO36" s="198" t="s">
        <v>148</v>
      </c>
      <c r="CP36" s="198">
        <v>3</v>
      </c>
      <c r="CQ36" s="198" t="s">
        <v>144</v>
      </c>
      <c r="CR36" s="198">
        <v>10</v>
      </c>
      <c r="CS36" s="198" t="s">
        <v>144</v>
      </c>
      <c r="CT36" s="198">
        <v>10</v>
      </c>
      <c r="CU36" s="19">
        <f>SUM(CT36,CR36,CP36,CN36,CL36,CJ36)</f>
        <v>27</v>
      </c>
      <c r="CV36" s="197" t="s">
        <v>239</v>
      </c>
    </row>
    <row r="37" spans="1:101" s="14" customFormat="1" ht="18" customHeight="1">
      <c r="A37" s="287"/>
      <c r="B37" s="195"/>
      <c r="C37" s="296" t="s">
        <v>134</v>
      </c>
      <c r="D37" s="291" t="s">
        <v>134</v>
      </c>
      <c r="E37" s="202"/>
      <c r="F37" s="179"/>
      <c r="G37" s="196" t="s">
        <v>241</v>
      </c>
      <c r="H37" s="187" t="s">
        <v>242</v>
      </c>
      <c r="I37" s="197" t="s">
        <v>138</v>
      </c>
      <c r="J37" s="197"/>
      <c r="K37" s="198" t="s">
        <v>139</v>
      </c>
      <c r="L37" s="199"/>
      <c r="M37" s="31">
        <f>SUM(AF37,BN37)</f>
        <v>59</v>
      </c>
      <c r="N37" s="15">
        <f>SUM(BW37)</f>
        <v>33</v>
      </c>
      <c r="O37" s="15">
        <f>SUM(CU37)</f>
        <v>20</v>
      </c>
      <c r="P37" s="198" t="s">
        <v>140</v>
      </c>
      <c r="Q37" s="198">
        <v>0</v>
      </c>
      <c r="R37" s="198" t="s">
        <v>165</v>
      </c>
      <c r="S37" s="198">
        <v>2</v>
      </c>
      <c r="T37" s="198" t="s">
        <v>149</v>
      </c>
      <c r="U37" s="200">
        <v>6</v>
      </c>
      <c r="V37" s="198" t="s">
        <v>159</v>
      </c>
      <c r="W37" s="200">
        <v>4</v>
      </c>
      <c r="X37" s="198" t="s">
        <v>209</v>
      </c>
      <c r="Y37" s="200">
        <v>4</v>
      </c>
      <c r="Z37" s="198" t="s">
        <v>145</v>
      </c>
      <c r="AA37" s="198">
        <v>9</v>
      </c>
      <c r="AB37" s="198" t="s">
        <v>165</v>
      </c>
      <c r="AC37" s="198">
        <v>2</v>
      </c>
      <c r="AD37" s="198" t="s">
        <v>141</v>
      </c>
      <c r="AE37" s="200">
        <v>3</v>
      </c>
      <c r="AF37" s="16">
        <f>SUM(AE37,AC37,AA37,Y37,W37,U37,S37,Q37)</f>
        <v>30</v>
      </c>
      <c r="AG37" s="201" t="s">
        <v>151</v>
      </c>
      <c r="AH37" s="201" t="s">
        <v>152</v>
      </c>
      <c r="AI37" s="201">
        <v>4</v>
      </c>
      <c r="AJ37" s="201" t="s">
        <v>151</v>
      </c>
      <c r="AK37" s="201" t="s">
        <v>152</v>
      </c>
      <c r="AL37" s="201">
        <v>4</v>
      </c>
      <c r="AM37" s="198" t="s">
        <v>149</v>
      </c>
      <c r="AN37" s="198" t="s">
        <v>149</v>
      </c>
      <c r="AO37" s="198">
        <v>2</v>
      </c>
      <c r="AP37" s="198" t="s">
        <v>146</v>
      </c>
      <c r="AQ37" s="198" t="s">
        <v>141</v>
      </c>
      <c r="AR37" s="198">
        <v>3</v>
      </c>
      <c r="AS37" s="198" t="s">
        <v>140</v>
      </c>
      <c r="AT37" s="198" t="s">
        <v>140</v>
      </c>
      <c r="AU37" s="198">
        <v>0</v>
      </c>
      <c r="AV37" s="198" t="s">
        <v>146</v>
      </c>
      <c r="AW37" s="198" t="s">
        <v>146</v>
      </c>
      <c r="AX37" s="198">
        <v>2</v>
      </c>
      <c r="AY37" s="201" t="s">
        <v>143</v>
      </c>
      <c r="AZ37" s="201" t="s">
        <v>164</v>
      </c>
      <c r="BA37" s="201">
        <v>2</v>
      </c>
      <c r="BB37" s="198" t="s">
        <v>143</v>
      </c>
      <c r="BC37" s="198" t="s">
        <v>143</v>
      </c>
      <c r="BD37" s="198">
        <v>1</v>
      </c>
      <c r="BE37" s="201" t="s">
        <v>176</v>
      </c>
      <c r="BF37" s="201" t="s">
        <v>199</v>
      </c>
      <c r="BG37" s="201">
        <v>7</v>
      </c>
      <c r="BH37" s="198" t="s">
        <v>141</v>
      </c>
      <c r="BI37" s="198" t="s">
        <v>141</v>
      </c>
      <c r="BJ37" s="198">
        <v>3</v>
      </c>
      <c r="BK37" s="198" t="s">
        <v>173</v>
      </c>
      <c r="BL37" s="198" t="s">
        <v>173</v>
      </c>
      <c r="BM37" s="200">
        <v>1</v>
      </c>
      <c r="BN37" s="20">
        <f>SUM(BM37,BJ37,BG37,BD37,BA37,AX37,AU37,AR37,AO37,AL37,AI37)</f>
        <v>29</v>
      </c>
      <c r="BO37" s="198" t="s">
        <v>153</v>
      </c>
      <c r="BP37" s="200">
        <v>8</v>
      </c>
      <c r="BQ37" s="198" t="s">
        <v>144</v>
      </c>
      <c r="BR37" s="198">
        <v>10</v>
      </c>
      <c r="BS37" s="198" t="s">
        <v>142</v>
      </c>
      <c r="BT37" s="200">
        <v>5</v>
      </c>
      <c r="BU37" s="198" t="s">
        <v>144</v>
      </c>
      <c r="BV37" s="198">
        <v>10</v>
      </c>
      <c r="BW37" s="19">
        <f>SUM(BV37,BT37,BR37,BP37)</f>
        <v>33</v>
      </c>
      <c r="BX37" s="198">
        <v>4</v>
      </c>
      <c r="BY37" s="198">
        <v>5</v>
      </c>
      <c r="BZ37" s="198">
        <v>1</v>
      </c>
      <c r="CA37" s="198">
        <v>2</v>
      </c>
      <c r="CB37" s="198">
        <v>1</v>
      </c>
      <c r="CC37" s="198">
        <v>1</v>
      </c>
      <c r="CD37" s="198">
        <v>4</v>
      </c>
      <c r="CE37" s="198">
        <v>3</v>
      </c>
      <c r="CF37" s="198">
        <v>7</v>
      </c>
      <c r="CG37" s="198">
        <v>3</v>
      </c>
      <c r="CH37" s="198">
        <v>2</v>
      </c>
      <c r="CI37" s="198" t="s">
        <v>143</v>
      </c>
      <c r="CJ37" s="198">
        <v>0</v>
      </c>
      <c r="CK37" s="198" t="s">
        <v>143</v>
      </c>
      <c r="CL37" s="198">
        <v>0</v>
      </c>
      <c r="CM37" s="198" t="s">
        <v>141</v>
      </c>
      <c r="CN37" s="200">
        <v>3</v>
      </c>
      <c r="CO37" s="198" t="s">
        <v>147</v>
      </c>
      <c r="CP37" s="200">
        <v>2</v>
      </c>
      <c r="CQ37" s="198" t="s">
        <v>144</v>
      </c>
      <c r="CR37" s="198">
        <v>10</v>
      </c>
      <c r="CS37" s="198" t="s">
        <v>154</v>
      </c>
      <c r="CT37" s="200">
        <v>5</v>
      </c>
      <c r="CU37" s="19">
        <f>SUM(CT37,CR37,CP37,CN37,CL37,CJ37)</f>
        <v>20</v>
      </c>
      <c r="CV37" s="197" t="s">
        <v>241</v>
      </c>
    </row>
    <row r="38" spans="1:101" s="14" customFormat="1" ht="18" customHeight="1">
      <c r="A38" s="194" t="s">
        <v>134</v>
      </c>
      <c r="B38" s="194" t="s">
        <v>134</v>
      </c>
      <c r="C38" s="296" t="s">
        <v>134</v>
      </c>
      <c r="D38" s="291" t="s">
        <v>134</v>
      </c>
      <c r="E38" s="202"/>
      <c r="F38" s="177"/>
      <c r="G38" s="226" t="s">
        <v>243</v>
      </c>
      <c r="H38" s="187" t="s">
        <v>244</v>
      </c>
      <c r="I38" s="197" t="s">
        <v>138</v>
      </c>
      <c r="J38" s="197"/>
      <c r="K38" s="198" t="s">
        <v>139</v>
      </c>
      <c r="L38" s="199"/>
      <c r="M38" s="31">
        <f>SUM(AF38,BN38)</f>
        <v>95</v>
      </c>
      <c r="N38" s="15">
        <f>SUM(BW38)</f>
        <v>28</v>
      </c>
      <c r="O38" s="15">
        <f>SUM(CU38)</f>
        <v>20</v>
      </c>
      <c r="P38" s="198" t="s">
        <v>143</v>
      </c>
      <c r="Q38" s="198">
        <v>1</v>
      </c>
      <c r="R38" s="198" t="s">
        <v>173</v>
      </c>
      <c r="S38" s="200">
        <v>7</v>
      </c>
      <c r="T38" s="198" t="s">
        <v>173</v>
      </c>
      <c r="U38" s="200">
        <v>5</v>
      </c>
      <c r="V38" s="198" t="s">
        <v>143</v>
      </c>
      <c r="W38" s="198">
        <v>6</v>
      </c>
      <c r="X38" s="198" t="s">
        <v>146</v>
      </c>
      <c r="Y38" s="200">
        <v>8</v>
      </c>
      <c r="Z38" s="198" t="s">
        <v>148</v>
      </c>
      <c r="AA38" s="198">
        <v>7</v>
      </c>
      <c r="AB38" s="198" t="s">
        <v>149</v>
      </c>
      <c r="AC38" s="200">
        <v>6</v>
      </c>
      <c r="AD38" s="198" t="s">
        <v>147</v>
      </c>
      <c r="AE38" s="200">
        <v>5</v>
      </c>
      <c r="AF38" s="16">
        <f>SUM(AE38,AC38,AA38,Y38,W38,U38,S38,Q38)</f>
        <v>45</v>
      </c>
      <c r="AG38" s="198" t="s">
        <v>150</v>
      </c>
      <c r="AH38" s="198" t="s">
        <v>150</v>
      </c>
      <c r="AI38" s="200">
        <v>8</v>
      </c>
      <c r="AJ38" s="201" t="s">
        <v>142</v>
      </c>
      <c r="AK38" s="201" t="s">
        <v>148</v>
      </c>
      <c r="AL38" s="201">
        <v>6</v>
      </c>
      <c r="AM38" s="198" t="s">
        <v>149</v>
      </c>
      <c r="AN38" s="198" t="s">
        <v>152</v>
      </c>
      <c r="AO38" s="198">
        <v>3</v>
      </c>
      <c r="AP38" s="198" t="s">
        <v>141</v>
      </c>
      <c r="AQ38" s="198" t="s">
        <v>141</v>
      </c>
      <c r="AR38" s="198">
        <v>3</v>
      </c>
      <c r="AS38" s="198" t="s">
        <v>152</v>
      </c>
      <c r="AT38" s="198" t="s">
        <v>152</v>
      </c>
      <c r="AU38" s="198">
        <v>3</v>
      </c>
      <c r="AV38" s="198" t="s">
        <v>146</v>
      </c>
      <c r="AW38" s="198" t="s">
        <v>146</v>
      </c>
      <c r="AX38" s="198">
        <v>2</v>
      </c>
      <c r="AY38" s="201" t="s">
        <v>176</v>
      </c>
      <c r="AZ38" s="201" t="s">
        <v>199</v>
      </c>
      <c r="BA38" s="201">
        <v>7</v>
      </c>
      <c r="BB38" s="201" t="s">
        <v>154</v>
      </c>
      <c r="BC38" s="201" t="s">
        <v>141</v>
      </c>
      <c r="BD38" s="201">
        <v>4</v>
      </c>
      <c r="BE38" s="201" t="s">
        <v>153</v>
      </c>
      <c r="BF38" s="201" t="s">
        <v>145</v>
      </c>
      <c r="BG38" s="201">
        <v>9</v>
      </c>
      <c r="BH38" s="201" t="s">
        <v>154</v>
      </c>
      <c r="BI38" s="201" t="s">
        <v>141</v>
      </c>
      <c r="BJ38" s="201">
        <v>4</v>
      </c>
      <c r="BK38" s="198" t="s">
        <v>173</v>
      </c>
      <c r="BL38" s="198" t="s">
        <v>173</v>
      </c>
      <c r="BM38" s="200">
        <v>1</v>
      </c>
      <c r="BN38" s="20">
        <f>SUM(BM38,BJ38,BG38,BD38,BA38,AX38,AU38,AR38,AO38,AL38,AI38)</f>
        <v>50</v>
      </c>
      <c r="BO38" s="198" t="s">
        <v>145</v>
      </c>
      <c r="BP38" s="198">
        <v>5</v>
      </c>
      <c r="BQ38" s="198" t="s">
        <v>153</v>
      </c>
      <c r="BR38" s="200">
        <v>8</v>
      </c>
      <c r="BS38" s="198" t="s">
        <v>142</v>
      </c>
      <c r="BT38" s="200">
        <v>5</v>
      </c>
      <c r="BU38" s="198" t="s">
        <v>144</v>
      </c>
      <c r="BV38" s="198">
        <v>10</v>
      </c>
      <c r="BW38" s="19">
        <f>SUM(BV38,BT38,BR38,BP38)</f>
        <v>28</v>
      </c>
      <c r="BX38" s="198">
        <v>8</v>
      </c>
      <c r="BY38" s="198">
        <v>7</v>
      </c>
      <c r="BZ38" s="198">
        <v>3</v>
      </c>
      <c r="CA38" s="198">
        <v>3</v>
      </c>
      <c r="CB38" s="198">
        <v>2</v>
      </c>
      <c r="CC38" s="198">
        <v>2</v>
      </c>
      <c r="CD38" s="198">
        <v>8</v>
      </c>
      <c r="CE38" s="198">
        <v>5</v>
      </c>
      <c r="CF38" s="198">
        <v>8</v>
      </c>
      <c r="CG38" s="198">
        <v>4</v>
      </c>
      <c r="CH38" s="198">
        <v>2</v>
      </c>
      <c r="CI38" s="198" t="s">
        <v>143</v>
      </c>
      <c r="CJ38" s="198">
        <v>0</v>
      </c>
      <c r="CK38" s="198" t="s">
        <v>143</v>
      </c>
      <c r="CL38" s="198">
        <v>0</v>
      </c>
      <c r="CM38" s="198" t="s">
        <v>141</v>
      </c>
      <c r="CN38" s="200">
        <v>3</v>
      </c>
      <c r="CO38" s="198" t="s">
        <v>147</v>
      </c>
      <c r="CP38" s="200">
        <v>2</v>
      </c>
      <c r="CQ38" s="198" t="s">
        <v>144</v>
      </c>
      <c r="CR38" s="198">
        <v>10</v>
      </c>
      <c r="CS38" s="198" t="s">
        <v>154</v>
      </c>
      <c r="CT38" s="200">
        <v>5</v>
      </c>
      <c r="CU38" s="19">
        <f>SUM(CT38,CR38,CP38,CN38,CL38,CJ38)</f>
        <v>20</v>
      </c>
      <c r="CV38" s="197" t="s">
        <v>243</v>
      </c>
    </row>
    <row r="39" spans="1:101" s="14" customFormat="1" ht="18" customHeight="1">
      <c r="A39" s="289"/>
      <c r="B39" s="195"/>
      <c r="C39" s="296" t="s">
        <v>134</v>
      </c>
      <c r="D39" s="291" t="s">
        <v>134</v>
      </c>
      <c r="E39" s="202"/>
      <c r="F39" s="179"/>
      <c r="G39" s="196" t="s">
        <v>245</v>
      </c>
      <c r="H39" s="187" t="s">
        <v>246</v>
      </c>
      <c r="I39" s="197" t="s">
        <v>138</v>
      </c>
      <c r="J39" s="197"/>
      <c r="K39" s="198" t="s">
        <v>139</v>
      </c>
      <c r="L39" s="199"/>
      <c r="M39" s="31">
        <f>SUM(AF39,BN39)</f>
        <v>41</v>
      </c>
      <c r="N39" s="15">
        <f>SUM(BW39)</f>
        <v>28</v>
      </c>
      <c r="O39" s="15">
        <f>SUM(CU39)</f>
        <v>21</v>
      </c>
      <c r="P39" s="198" t="s">
        <v>140</v>
      </c>
      <c r="Q39" s="198">
        <v>0</v>
      </c>
      <c r="R39" s="198" t="s">
        <v>170</v>
      </c>
      <c r="S39" s="198">
        <v>0</v>
      </c>
      <c r="T39" s="198" t="s">
        <v>170</v>
      </c>
      <c r="U39" s="198">
        <v>0</v>
      </c>
      <c r="V39" s="198" t="s">
        <v>171</v>
      </c>
      <c r="W39" s="200">
        <v>1</v>
      </c>
      <c r="X39" s="198" t="s">
        <v>158</v>
      </c>
      <c r="Y39" s="200">
        <v>3</v>
      </c>
      <c r="Z39" s="198" t="s">
        <v>164</v>
      </c>
      <c r="AA39" s="198">
        <v>4</v>
      </c>
      <c r="AB39" s="198" t="s">
        <v>171</v>
      </c>
      <c r="AC39" s="200">
        <v>1</v>
      </c>
      <c r="AD39" s="198" t="s">
        <v>146</v>
      </c>
      <c r="AE39" s="200">
        <v>2</v>
      </c>
      <c r="AF39" s="16">
        <f>SUM(AE39,AC39,AA39,Y39,W39,U39,S39,Q39)</f>
        <v>11</v>
      </c>
      <c r="AG39" s="198" t="s">
        <v>154</v>
      </c>
      <c r="AH39" s="198" t="s">
        <v>143</v>
      </c>
      <c r="AI39" s="200">
        <v>3</v>
      </c>
      <c r="AJ39" s="198" t="s">
        <v>143</v>
      </c>
      <c r="AK39" s="198" t="s">
        <v>143</v>
      </c>
      <c r="AL39" s="198">
        <v>1</v>
      </c>
      <c r="AM39" s="198" t="s">
        <v>146</v>
      </c>
      <c r="AN39" s="198" t="s">
        <v>146</v>
      </c>
      <c r="AO39" s="198">
        <v>2</v>
      </c>
      <c r="AP39" s="198" t="s">
        <v>141</v>
      </c>
      <c r="AQ39" s="198" t="s">
        <v>146</v>
      </c>
      <c r="AR39" s="198">
        <v>3</v>
      </c>
      <c r="AS39" s="198" t="s">
        <v>140</v>
      </c>
      <c r="AT39" s="198" t="s">
        <v>140</v>
      </c>
      <c r="AU39" s="198">
        <v>0</v>
      </c>
      <c r="AV39" s="198" t="s">
        <v>161</v>
      </c>
      <c r="AW39" s="198" t="s">
        <v>143</v>
      </c>
      <c r="AX39" s="198">
        <v>4</v>
      </c>
      <c r="AY39" s="201" t="s">
        <v>176</v>
      </c>
      <c r="AZ39" s="201" t="s">
        <v>147</v>
      </c>
      <c r="BA39" s="201">
        <v>6</v>
      </c>
      <c r="BB39" s="198" t="s">
        <v>143</v>
      </c>
      <c r="BC39" s="198" t="s">
        <v>143</v>
      </c>
      <c r="BD39" s="198">
        <v>1</v>
      </c>
      <c r="BE39" s="201" t="s">
        <v>161</v>
      </c>
      <c r="BF39" s="201" t="s">
        <v>141</v>
      </c>
      <c r="BG39" s="201">
        <v>5</v>
      </c>
      <c r="BH39" s="198" t="s">
        <v>161</v>
      </c>
      <c r="BI39" s="198" t="s">
        <v>143</v>
      </c>
      <c r="BJ39" s="198">
        <v>4</v>
      </c>
      <c r="BK39" s="198" t="s">
        <v>173</v>
      </c>
      <c r="BL39" s="198" t="s">
        <v>173</v>
      </c>
      <c r="BM39" s="200">
        <v>1</v>
      </c>
      <c r="BN39" s="20">
        <f>SUM(BM39,BJ39,BG39,BD39,BA39,AX39,AU39,AR39,AO39,AL39,AI39)</f>
        <v>30</v>
      </c>
      <c r="BO39" s="198" t="s">
        <v>150</v>
      </c>
      <c r="BP39" s="200">
        <v>5</v>
      </c>
      <c r="BQ39" s="198" t="s">
        <v>153</v>
      </c>
      <c r="BR39" s="200">
        <v>8</v>
      </c>
      <c r="BS39" s="198" t="s">
        <v>142</v>
      </c>
      <c r="BT39" s="200">
        <v>5</v>
      </c>
      <c r="BU39" s="198" t="s">
        <v>144</v>
      </c>
      <c r="BV39" s="198">
        <v>10</v>
      </c>
      <c r="BW39" s="19">
        <f>SUM(BV39,BT39,BR39,BP39)</f>
        <v>28</v>
      </c>
      <c r="BX39" s="198">
        <v>3</v>
      </c>
      <c r="BY39" s="198">
        <v>6</v>
      </c>
      <c r="BZ39" s="198">
        <v>1</v>
      </c>
      <c r="CA39" s="198">
        <v>3</v>
      </c>
      <c r="CB39" s="198">
        <v>2</v>
      </c>
      <c r="CC39" s="198">
        <v>3</v>
      </c>
      <c r="CD39" s="198">
        <v>8</v>
      </c>
      <c r="CE39" s="198">
        <v>4</v>
      </c>
      <c r="CF39" s="198">
        <v>6</v>
      </c>
      <c r="CG39" s="198">
        <v>4</v>
      </c>
      <c r="CH39" s="198">
        <v>4</v>
      </c>
      <c r="CI39" s="198" t="s">
        <v>146</v>
      </c>
      <c r="CJ39" s="200">
        <v>1</v>
      </c>
      <c r="CK39" s="198" t="s">
        <v>146</v>
      </c>
      <c r="CL39" s="200">
        <v>1</v>
      </c>
      <c r="CM39" s="198" t="s">
        <v>141</v>
      </c>
      <c r="CN39" s="200">
        <v>3</v>
      </c>
      <c r="CO39" s="198" t="s">
        <v>147</v>
      </c>
      <c r="CP39" s="200">
        <v>2</v>
      </c>
      <c r="CQ39" s="198" t="s">
        <v>144</v>
      </c>
      <c r="CR39" s="198">
        <v>10</v>
      </c>
      <c r="CS39" s="198" t="s">
        <v>151</v>
      </c>
      <c r="CT39" s="200">
        <v>4</v>
      </c>
      <c r="CU39" s="19">
        <f>SUM(CT39,CR39,CP39,CN39,CL39,CJ39)</f>
        <v>21</v>
      </c>
      <c r="CV39" s="197" t="s">
        <v>245</v>
      </c>
    </row>
    <row r="40" spans="1:101" s="14" customFormat="1" ht="18" customHeight="1">
      <c r="A40" s="193" t="s">
        <v>203</v>
      </c>
      <c r="B40" s="195"/>
      <c r="C40" s="292"/>
      <c r="D40" s="293"/>
      <c r="E40" s="302" t="s">
        <v>134</v>
      </c>
      <c r="F40" s="298" t="s">
        <v>134</v>
      </c>
      <c r="G40" s="196" t="s">
        <v>247</v>
      </c>
      <c r="H40" s="187" t="s">
        <v>248</v>
      </c>
      <c r="I40" s="197" t="s">
        <v>138</v>
      </c>
      <c r="J40" s="197"/>
      <c r="K40" s="198" t="s">
        <v>139</v>
      </c>
      <c r="L40" s="199"/>
      <c r="M40" s="31">
        <f>SUM(AF40,BN40)</f>
        <v>81</v>
      </c>
      <c r="N40" s="15">
        <f>SUM(BW40)</f>
        <v>18</v>
      </c>
      <c r="O40" s="15">
        <f>SUM(CU40)</f>
        <v>27</v>
      </c>
      <c r="P40" s="198" t="s">
        <v>140</v>
      </c>
      <c r="Q40" s="198">
        <v>0</v>
      </c>
      <c r="R40" s="198" t="s">
        <v>170</v>
      </c>
      <c r="S40" s="198">
        <v>0</v>
      </c>
      <c r="T40" s="198"/>
      <c r="U40" s="198"/>
      <c r="V40" s="198" t="s">
        <v>165</v>
      </c>
      <c r="W40" s="198">
        <v>2</v>
      </c>
      <c r="X40" s="198" t="s">
        <v>144</v>
      </c>
      <c r="Y40" s="198">
        <v>10</v>
      </c>
      <c r="Z40" s="198" t="s">
        <v>144</v>
      </c>
      <c r="AA40" s="198">
        <v>10</v>
      </c>
      <c r="AB40" s="198" t="s">
        <v>170</v>
      </c>
      <c r="AC40" s="198">
        <v>0</v>
      </c>
      <c r="AD40" s="198" t="s">
        <v>144</v>
      </c>
      <c r="AE40" s="198">
        <v>10</v>
      </c>
      <c r="AF40" s="16">
        <f>SUM(AE40,AC40,AA40,Y40,W40,U40,S40,Q40)</f>
        <v>32</v>
      </c>
      <c r="AG40" s="198" t="s">
        <v>145</v>
      </c>
      <c r="AH40" s="198" t="s">
        <v>143</v>
      </c>
      <c r="AI40" s="198">
        <v>5</v>
      </c>
      <c r="AJ40" s="201" t="s">
        <v>145</v>
      </c>
      <c r="AK40" s="201" t="s">
        <v>148</v>
      </c>
      <c r="AL40" s="201">
        <v>7</v>
      </c>
      <c r="AM40" s="198" t="s">
        <v>164</v>
      </c>
      <c r="AN40" s="198" t="s">
        <v>164</v>
      </c>
      <c r="AO40" s="198">
        <v>3</v>
      </c>
      <c r="AP40" s="201" t="s">
        <v>148</v>
      </c>
      <c r="AQ40" s="201" t="s">
        <v>164</v>
      </c>
      <c r="AR40" s="201">
        <v>4</v>
      </c>
      <c r="AS40" s="198" t="s">
        <v>140</v>
      </c>
      <c r="AT40" s="198" t="s">
        <v>140</v>
      </c>
      <c r="AU40" s="198">
        <v>0</v>
      </c>
      <c r="AV40" s="201" t="s">
        <v>144</v>
      </c>
      <c r="AW40" s="201" t="s">
        <v>143</v>
      </c>
      <c r="AX40" s="201">
        <v>6</v>
      </c>
      <c r="AY40" s="201" t="s">
        <v>144</v>
      </c>
      <c r="AZ40" s="201" t="s">
        <v>148</v>
      </c>
      <c r="BA40" s="201">
        <v>8</v>
      </c>
      <c r="BB40" s="198" t="s">
        <v>143</v>
      </c>
      <c r="BC40" s="198" t="s">
        <v>143</v>
      </c>
      <c r="BD40" s="198">
        <v>1</v>
      </c>
      <c r="BE40" s="201" t="s">
        <v>144</v>
      </c>
      <c r="BF40" s="201" t="s">
        <v>148</v>
      </c>
      <c r="BG40" s="201">
        <v>8</v>
      </c>
      <c r="BH40" s="201" t="s">
        <v>144</v>
      </c>
      <c r="BI40" s="201" t="s">
        <v>143</v>
      </c>
      <c r="BJ40" s="201">
        <v>6</v>
      </c>
      <c r="BK40" s="198" t="s">
        <v>143</v>
      </c>
      <c r="BL40" s="198" t="s">
        <v>143</v>
      </c>
      <c r="BM40" s="198">
        <v>1</v>
      </c>
      <c r="BN40" s="20">
        <f>SUM(BM40,BJ40,BG40,BD40,BA40,AX40,AU40,AR40,AO40,AL40,AI40)</f>
        <v>49</v>
      </c>
      <c r="BO40" s="198" t="s">
        <v>148</v>
      </c>
      <c r="BP40" s="198">
        <v>0</v>
      </c>
      <c r="BQ40" s="198" t="s">
        <v>145</v>
      </c>
      <c r="BR40" s="198">
        <v>6</v>
      </c>
      <c r="BS40" s="198" t="s">
        <v>145</v>
      </c>
      <c r="BT40" s="198">
        <v>6</v>
      </c>
      <c r="BU40" s="198" t="s">
        <v>145</v>
      </c>
      <c r="BV40" s="198">
        <v>6</v>
      </c>
      <c r="BW40" s="19">
        <f>SUM(BV40,BT40,BR40,BP40)</f>
        <v>18</v>
      </c>
      <c r="BX40" s="198">
        <v>10</v>
      </c>
      <c r="BY40" s="198">
        <v>10</v>
      </c>
      <c r="BZ40" s="198">
        <v>1</v>
      </c>
      <c r="CA40" s="198">
        <v>5</v>
      </c>
      <c r="CB40" s="198">
        <v>1</v>
      </c>
      <c r="CC40" s="198">
        <v>5</v>
      </c>
      <c r="CD40" s="198">
        <v>10</v>
      </c>
      <c r="CE40" s="198">
        <v>7</v>
      </c>
      <c r="CF40" s="198">
        <v>10</v>
      </c>
      <c r="CG40" s="198">
        <v>7</v>
      </c>
      <c r="CH40" s="198">
        <v>7</v>
      </c>
      <c r="CI40" s="198" t="s">
        <v>164</v>
      </c>
      <c r="CJ40" s="198">
        <v>1</v>
      </c>
      <c r="CK40" s="198"/>
      <c r="CL40" s="198"/>
      <c r="CM40" s="198" t="s">
        <v>164</v>
      </c>
      <c r="CN40" s="198">
        <v>3</v>
      </c>
      <c r="CO40" s="198" t="s">
        <v>148</v>
      </c>
      <c r="CP40" s="198">
        <v>3</v>
      </c>
      <c r="CQ40" s="198" t="s">
        <v>144</v>
      </c>
      <c r="CR40" s="198">
        <v>10</v>
      </c>
      <c r="CS40" s="198" t="s">
        <v>144</v>
      </c>
      <c r="CT40" s="198">
        <v>10</v>
      </c>
      <c r="CU40" s="19">
        <f>SUM(CT40,CR40,CP40,CN40,CL40,CJ40)</f>
        <v>27</v>
      </c>
      <c r="CV40" s="197" t="s">
        <v>247</v>
      </c>
    </row>
    <row r="41" spans="1:101" s="14" customFormat="1" ht="18" customHeight="1">
      <c r="A41" s="193" t="s">
        <v>203</v>
      </c>
      <c r="B41" s="218"/>
      <c r="C41" s="292"/>
      <c r="D41" s="293"/>
      <c r="E41" s="302" t="s">
        <v>134</v>
      </c>
      <c r="F41" s="298" t="s">
        <v>134</v>
      </c>
      <c r="G41" s="196" t="s">
        <v>249</v>
      </c>
      <c r="H41" s="187" t="s">
        <v>250</v>
      </c>
      <c r="I41" s="197" t="s">
        <v>138</v>
      </c>
      <c r="J41" s="197"/>
      <c r="K41" s="198" t="s">
        <v>139</v>
      </c>
      <c r="L41" s="199" t="s">
        <v>134</v>
      </c>
      <c r="M41" s="31">
        <f>SUM(AF41,BN41)</f>
        <v>80</v>
      </c>
      <c r="N41" s="15">
        <f>SUM(BW41)</f>
        <v>25</v>
      </c>
      <c r="O41" s="15">
        <f>SUM(CU41)</f>
        <v>26</v>
      </c>
      <c r="P41" s="198" t="s">
        <v>143</v>
      </c>
      <c r="Q41" s="198">
        <v>1</v>
      </c>
      <c r="R41" s="198" t="s">
        <v>165</v>
      </c>
      <c r="S41" s="198">
        <v>2</v>
      </c>
      <c r="T41" s="198" t="s">
        <v>143</v>
      </c>
      <c r="U41" s="198">
        <v>6</v>
      </c>
      <c r="V41" s="198" t="s">
        <v>143</v>
      </c>
      <c r="W41" s="198">
        <v>6</v>
      </c>
      <c r="X41" s="198" t="s">
        <v>165</v>
      </c>
      <c r="Y41" s="198">
        <v>2</v>
      </c>
      <c r="Z41" s="198" t="s">
        <v>144</v>
      </c>
      <c r="AA41" s="198">
        <v>10</v>
      </c>
      <c r="AB41" s="198" t="s">
        <v>165</v>
      </c>
      <c r="AC41" s="198">
        <v>2</v>
      </c>
      <c r="AD41" s="198" t="s">
        <v>164</v>
      </c>
      <c r="AE41" s="198">
        <v>4</v>
      </c>
      <c r="AF41" s="16">
        <f>SUM(AE41,AC41,AA41,Y41,W41,U41,S41,Q41)</f>
        <v>33</v>
      </c>
      <c r="AG41" s="201" t="s">
        <v>145</v>
      </c>
      <c r="AH41" s="201" t="s">
        <v>148</v>
      </c>
      <c r="AI41" s="201">
        <v>7</v>
      </c>
      <c r="AJ41" s="201" t="s">
        <v>145</v>
      </c>
      <c r="AK41" s="201" t="s">
        <v>148</v>
      </c>
      <c r="AL41" s="201">
        <v>7</v>
      </c>
      <c r="AM41" s="198" t="s">
        <v>164</v>
      </c>
      <c r="AN41" s="198" t="s">
        <v>164</v>
      </c>
      <c r="AO41" s="198">
        <v>3</v>
      </c>
      <c r="AP41" s="201" t="s">
        <v>164</v>
      </c>
      <c r="AQ41" s="201" t="s">
        <v>148</v>
      </c>
      <c r="AR41" s="201">
        <v>4</v>
      </c>
      <c r="AS41" s="198" t="s">
        <v>140</v>
      </c>
      <c r="AT41" s="198" t="s">
        <v>140</v>
      </c>
      <c r="AU41" s="198">
        <v>0</v>
      </c>
      <c r="AV41" s="198" t="s">
        <v>164</v>
      </c>
      <c r="AW41" s="198" t="s">
        <v>164</v>
      </c>
      <c r="AX41" s="198">
        <v>3</v>
      </c>
      <c r="AY41" s="201" t="s">
        <v>145</v>
      </c>
      <c r="AZ41" s="201" t="s">
        <v>148</v>
      </c>
      <c r="BA41" s="201">
        <v>7</v>
      </c>
      <c r="BB41" s="198" t="s">
        <v>143</v>
      </c>
      <c r="BC41" s="198" t="s">
        <v>143</v>
      </c>
      <c r="BD41" s="198">
        <v>1</v>
      </c>
      <c r="BE41" s="201" t="s">
        <v>144</v>
      </c>
      <c r="BF41" s="201" t="s">
        <v>145</v>
      </c>
      <c r="BG41" s="201">
        <v>9</v>
      </c>
      <c r="BH41" s="219" t="s">
        <v>148</v>
      </c>
      <c r="BI41" s="219" t="s">
        <v>148</v>
      </c>
      <c r="BJ41" s="219">
        <v>5</v>
      </c>
      <c r="BK41" s="198" t="s">
        <v>143</v>
      </c>
      <c r="BL41" s="198" t="s">
        <v>143</v>
      </c>
      <c r="BM41" s="198">
        <v>1</v>
      </c>
      <c r="BN41" s="20">
        <f>SUM(BM41,BJ41,BG41,BD41,BA41,AX41,AU41,AR41,AO41,AL41,AI41)</f>
        <v>47</v>
      </c>
      <c r="BO41" s="198" t="s">
        <v>145</v>
      </c>
      <c r="BP41" s="198">
        <v>5</v>
      </c>
      <c r="BQ41" s="198" t="s">
        <v>145</v>
      </c>
      <c r="BR41" s="198">
        <v>6</v>
      </c>
      <c r="BS41" s="198" t="s">
        <v>148</v>
      </c>
      <c r="BT41" s="198">
        <v>4</v>
      </c>
      <c r="BU41" s="198" t="s">
        <v>144</v>
      </c>
      <c r="BV41" s="198">
        <v>10</v>
      </c>
      <c r="BW41" s="19">
        <f>SUM(BV41,BT41,BR41,BP41)</f>
        <v>25</v>
      </c>
      <c r="BX41" s="198">
        <v>7</v>
      </c>
      <c r="BY41" s="198">
        <v>8</v>
      </c>
      <c r="BZ41" s="198">
        <v>1</v>
      </c>
      <c r="CA41" s="198">
        <v>3</v>
      </c>
      <c r="CB41" s="198">
        <v>1</v>
      </c>
      <c r="CC41" s="198">
        <v>1</v>
      </c>
      <c r="CD41" s="198">
        <v>6</v>
      </c>
      <c r="CE41" s="198">
        <v>5</v>
      </c>
      <c r="CF41" s="198">
        <v>9</v>
      </c>
      <c r="CG41" s="198">
        <v>5</v>
      </c>
      <c r="CH41" s="198">
        <v>2</v>
      </c>
      <c r="CI41" s="198" t="s">
        <v>143</v>
      </c>
      <c r="CJ41" s="198">
        <v>0</v>
      </c>
      <c r="CK41" s="198" t="s">
        <v>143</v>
      </c>
      <c r="CL41" s="198">
        <v>0</v>
      </c>
      <c r="CM41" s="198" t="s">
        <v>148</v>
      </c>
      <c r="CN41" s="198">
        <v>5</v>
      </c>
      <c r="CO41" s="198" t="s">
        <v>148</v>
      </c>
      <c r="CP41" s="198">
        <v>3</v>
      </c>
      <c r="CQ41" s="198" t="s">
        <v>144</v>
      </c>
      <c r="CR41" s="198">
        <v>10</v>
      </c>
      <c r="CS41" s="198" t="s">
        <v>145</v>
      </c>
      <c r="CT41" s="198">
        <v>8</v>
      </c>
      <c r="CU41" s="19">
        <f>SUM(CT41,CR41,CP41,CN41,CL41,CJ41)</f>
        <v>26</v>
      </c>
      <c r="CV41" s="197" t="s">
        <v>249</v>
      </c>
    </row>
    <row r="42" spans="1:101" s="14" customFormat="1" ht="18" customHeight="1">
      <c r="A42" s="288" t="s">
        <v>134</v>
      </c>
      <c r="B42" s="194" t="s">
        <v>134</v>
      </c>
      <c r="C42" s="292"/>
      <c r="D42" s="293"/>
      <c r="E42" s="302" t="s">
        <v>134</v>
      </c>
      <c r="F42" s="298" t="s">
        <v>134</v>
      </c>
      <c r="G42" s="196" t="s">
        <v>251</v>
      </c>
      <c r="H42" s="187" t="s">
        <v>252</v>
      </c>
      <c r="I42" s="197" t="s">
        <v>138</v>
      </c>
      <c r="J42" s="197"/>
      <c r="K42" s="198" t="s">
        <v>139</v>
      </c>
      <c r="L42" s="199"/>
      <c r="M42" s="31">
        <f>SUM(AF42,BN42)</f>
        <v>97</v>
      </c>
      <c r="N42" s="15">
        <f>SUM(BW42)</f>
        <v>18</v>
      </c>
      <c r="O42" s="15">
        <f>SUM(CU42)</f>
        <v>27</v>
      </c>
      <c r="P42" s="198" t="s">
        <v>145</v>
      </c>
      <c r="Q42" s="198">
        <v>8</v>
      </c>
      <c r="R42" s="198" t="s">
        <v>170</v>
      </c>
      <c r="S42" s="198">
        <v>0</v>
      </c>
      <c r="T42" s="198"/>
      <c r="U42" s="198"/>
      <c r="V42" s="198" t="s">
        <v>143</v>
      </c>
      <c r="W42" s="198">
        <v>6</v>
      </c>
      <c r="X42" s="198" t="s">
        <v>144</v>
      </c>
      <c r="Y42" s="198">
        <v>10</v>
      </c>
      <c r="Z42" s="198" t="s">
        <v>144</v>
      </c>
      <c r="AA42" s="198">
        <v>10</v>
      </c>
      <c r="AB42" s="198" t="s">
        <v>144</v>
      </c>
      <c r="AC42" s="198">
        <v>10</v>
      </c>
      <c r="AD42" s="198" t="s">
        <v>144</v>
      </c>
      <c r="AE42" s="198">
        <v>10</v>
      </c>
      <c r="AF42" s="16">
        <f>SUM(AE42,AC42,AA42,Y42,W42,U42,S42,Q42)</f>
        <v>54</v>
      </c>
      <c r="AG42" s="198" t="s">
        <v>145</v>
      </c>
      <c r="AH42" s="198" t="s">
        <v>143</v>
      </c>
      <c r="AI42" s="198">
        <v>5</v>
      </c>
      <c r="AJ42" s="198" t="s">
        <v>143</v>
      </c>
      <c r="AK42" s="198" t="s">
        <v>143</v>
      </c>
      <c r="AL42" s="198">
        <v>1</v>
      </c>
      <c r="AM42" s="198" t="s">
        <v>164</v>
      </c>
      <c r="AN42" s="198" t="s">
        <v>164</v>
      </c>
      <c r="AO42" s="198">
        <v>3</v>
      </c>
      <c r="AP42" s="201" t="s">
        <v>148</v>
      </c>
      <c r="AQ42" s="201" t="s">
        <v>164</v>
      </c>
      <c r="AR42" s="201">
        <v>4</v>
      </c>
      <c r="AS42" s="198" t="s">
        <v>140</v>
      </c>
      <c r="AT42" s="198" t="s">
        <v>140</v>
      </c>
      <c r="AU42" s="198">
        <v>0</v>
      </c>
      <c r="AV42" s="201" t="s">
        <v>144</v>
      </c>
      <c r="AW42" s="201" t="s">
        <v>143</v>
      </c>
      <c r="AX42" s="201">
        <v>6</v>
      </c>
      <c r="AY42" s="201" t="s">
        <v>144</v>
      </c>
      <c r="AZ42" s="201" t="s">
        <v>148</v>
      </c>
      <c r="BA42" s="201">
        <v>8</v>
      </c>
      <c r="BB42" s="198" t="s">
        <v>143</v>
      </c>
      <c r="BC42" s="198" t="s">
        <v>143</v>
      </c>
      <c r="BD42" s="198">
        <v>1</v>
      </c>
      <c r="BE42" s="201" t="s">
        <v>144</v>
      </c>
      <c r="BF42" s="201" t="s">
        <v>148</v>
      </c>
      <c r="BG42" s="201">
        <v>8</v>
      </c>
      <c r="BH42" s="201" t="s">
        <v>144</v>
      </c>
      <c r="BI42" s="201" t="s">
        <v>143</v>
      </c>
      <c r="BJ42" s="201">
        <v>6</v>
      </c>
      <c r="BK42" s="198" t="s">
        <v>143</v>
      </c>
      <c r="BL42" s="198" t="s">
        <v>143</v>
      </c>
      <c r="BM42" s="198">
        <v>1</v>
      </c>
      <c r="BN42" s="20">
        <f>SUM(BM42,BJ42,BG42,BD42,BA42,AX42,AU42,AR42,AO42,AL42,AI42)</f>
        <v>43</v>
      </c>
      <c r="BO42" s="198" t="s">
        <v>148</v>
      </c>
      <c r="BP42" s="198">
        <v>0</v>
      </c>
      <c r="BQ42" s="198" t="s">
        <v>145</v>
      </c>
      <c r="BR42" s="198">
        <v>6</v>
      </c>
      <c r="BS42" s="198" t="s">
        <v>145</v>
      </c>
      <c r="BT42" s="198">
        <v>6</v>
      </c>
      <c r="BU42" s="198" t="s">
        <v>145</v>
      </c>
      <c r="BV42" s="198">
        <v>6</v>
      </c>
      <c r="BW42" s="19">
        <f>SUM(BV42,BT42,BR42,BP42)</f>
        <v>18</v>
      </c>
      <c r="BX42" s="198">
        <v>10</v>
      </c>
      <c r="BY42" s="198">
        <v>10</v>
      </c>
      <c r="BZ42" s="198">
        <v>1</v>
      </c>
      <c r="CA42" s="198">
        <v>5</v>
      </c>
      <c r="CB42" s="198">
        <v>1</v>
      </c>
      <c r="CC42" s="198">
        <v>5</v>
      </c>
      <c r="CD42" s="198">
        <v>10</v>
      </c>
      <c r="CE42" s="198">
        <v>7</v>
      </c>
      <c r="CF42" s="198">
        <v>10</v>
      </c>
      <c r="CG42" s="198">
        <v>7</v>
      </c>
      <c r="CH42" s="198">
        <v>7</v>
      </c>
      <c r="CI42" s="198" t="s">
        <v>164</v>
      </c>
      <c r="CJ42" s="198">
        <v>1</v>
      </c>
      <c r="CK42" s="198"/>
      <c r="CL42" s="198"/>
      <c r="CM42" s="198" t="s">
        <v>164</v>
      </c>
      <c r="CN42" s="198">
        <v>3</v>
      </c>
      <c r="CO42" s="198" t="s">
        <v>148</v>
      </c>
      <c r="CP42" s="198">
        <v>3</v>
      </c>
      <c r="CQ42" s="198" t="s">
        <v>144</v>
      </c>
      <c r="CR42" s="198">
        <v>10</v>
      </c>
      <c r="CS42" s="198" t="s">
        <v>144</v>
      </c>
      <c r="CT42" s="198">
        <v>10</v>
      </c>
      <c r="CU42" s="19">
        <f>SUM(CT42,CR42,CP42,CN42,CL42,CJ42)</f>
        <v>27</v>
      </c>
      <c r="CV42" s="197" t="s">
        <v>251</v>
      </c>
    </row>
    <row r="43" spans="1:101" s="14" customFormat="1" ht="18" customHeight="1">
      <c r="A43" s="288" t="s">
        <v>134</v>
      </c>
      <c r="B43" s="194" t="s">
        <v>134</v>
      </c>
      <c r="C43" s="292"/>
      <c r="D43" s="295"/>
      <c r="E43" s="302" t="s">
        <v>134</v>
      </c>
      <c r="F43" s="298" t="s">
        <v>134</v>
      </c>
      <c r="G43" s="196" t="s">
        <v>253</v>
      </c>
      <c r="H43" s="187" t="s">
        <v>254</v>
      </c>
      <c r="I43" s="197" t="s">
        <v>138</v>
      </c>
      <c r="J43" s="197"/>
      <c r="K43" s="198" t="s">
        <v>139</v>
      </c>
      <c r="L43" s="199"/>
      <c r="M43" s="31">
        <f>SUM(AF43,BN43)</f>
        <v>92</v>
      </c>
      <c r="N43" s="15">
        <f>SUM(BW43)</f>
        <v>18</v>
      </c>
      <c r="O43" s="15">
        <f>SUM(CU43)</f>
        <v>23</v>
      </c>
      <c r="P43" s="198" t="s">
        <v>143</v>
      </c>
      <c r="Q43" s="198">
        <v>1</v>
      </c>
      <c r="R43" s="198" t="s">
        <v>165</v>
      </c>
      <c r="S43" s="198">
        <v>2</v>
      </c>
      <c r="T43" s="198"/>
      <c r="U43" s="198"/>
      <c r="V43" s="198" t="s">
        <v>164</v>
      </c>
      <c r="W43" s="198">
        <v>7</v>
      </c>
      <c r="X43" s="198" t="s">
        <v>164</v>
      </c>
      <c r="Y43" s="198">
        <v>8</v>
      </c>
      <c r="Z43" s="198" t="s">
        <v>144</v>
      </c>
      <c r="AA43" s="198">
        <v>10</v>
      </c>
      <c r="AB43" s="198" t="s">
        <v>140</v>
      </c>
      <c r="AC43" s="198">
        <v>4</v>
      </c>
      <c r="AD43" s="198" t="s">
        <v>145</v>
      </c>
      <c r="AE43" s="198">
        <v>8</v>
      </c>
      <c r="AF43" s="16">
        <f>SUM(AE43,AC43,AA43,Y43,W43,U43,S43,Q43)</f>
        <v>40</v>
      </c>
      <c r="AG43" s="198" t="s">
        <v>145</v>
      </c>
      <c r="AH43" s="198" t="s">
        <v>145</v>
      </c>
      <c r="AI43" s="198">
        <v>8</v>
      </c>
      <c r="AJ43" s="201" t="s">
        <v>145</v>
      </c>
      <c r="AK43" s="201" t="s">
        <v>148</v>
      </c>
      <c r="AL43" s="201">
        <v>7</v>
      </c>
      <c r="AM43" s="198" t="s">
        <v>164</v>
      </c>
      <c r="AN43" s="198" t="s">
        <v>164</v>
      </c>
      <c r="AO43" s="198">
        <v>3</v>
      </c>
      <c r="AP43" s="201" t="s">
        <v>148</v>
      </c>
      <c r="AQ43" s="201" t="s">
        <v>164</v>
      </c>
      <c r="AR43" s="201">
        <v>4</v>
      </c>
      <c r="AS43" s="198" t="s">
        <v>140</v>
      </c>
      <c r="AT43" s="198" t="s">
        <v>140</v>
      </c>
      <c r="AU43" s="198">
        <v>0</v>
      </c>
      <c r="AV43" s="201" t="s">
        <v>144</v>
      </c>
      <c r="AW43" s="201" t="s">
        <v>143</v>
      </c>
      <c r="AX43" s="201">
        <v>6</v>
      </c>
      <c r="AY43" s="201" t="s">
        <v>144</v>
      </c>
      <c r="AZ43" s="201" t="s">
        <v>148</v>
      </c>
      <c r="BA43" s="201">
        <v>8</v>
      </c>
      <c r="BB43" s="198" t="s">
        <v>143</v>
      </c>
      <c r="BC43" s="198" t="s">
        <v>143</v>
      </c>
      <c r="BD43" s="198">
        <v>1</v>
      </c>
      <c r="BE43" s="201" t="s">
        <v>144</v>
      </c>
      <c r="BF43" s="201" t="s">
        <v>148</v>
      </c>
      <c r="BG43" s="201">
        <v>8</v>
      </c>
      <c r="BH43" s="201" t="s">
        <v>144</v>
      </c>
      <c r="BI43" s="201" t="s">
        <v>143</v>
      </c>
      <c r="BJ43" s="201">
        <v>6</v>
      </c>
      <c r="BK43" s="198" t="s">
        <v>143</v>
      </c>
      <c r="BL43" s="198" t="s">
        <v>143</v>
      </c>
      <c r="BM43" s="198">
        <v>1</v>
      </c>
      <c r="BN43" s="20">
        <f>SUM(BM43,BJ43,BG43,BD43,BA43,AX43,AU43,AR43,AO43,AL43,AI43)</f>
        <v>52</v>
      </c>
      <c r="BO43" s="198" t="s">
        <v>148</v>
      </c>
      <c r="BP43" s="198">
        <v>0</v>
      </c>
      <c r="BQ43" s="198" t="s">
        <v>145</v>
      </c>
      <c r="BR43" s="198">
        <v>6</v>
      </c>
      <c r="BS43" s="198" t="s">
        <v>145</v>
      </c>
      <c r="BT43" s="198">
        <v>6</v>
      </c>
      <c r="BU43" s="198" t="s">
        <v>145</v>
      </c>
      <c r="BV43" s="198">
        <v>6</v>
      </c>
      <c r="BW43" s="19">
        <f>SUM(BV43,BT43,BR43,BP43)</f>
        <v>18</v>
      </c>
      <c r="BX43" s="198">
        <v>10</v>
      </c>
      <c r="BY43" s="198">
        <v>10</v>
      </c>
      <c r="BZ43" s="198">
        <v>1</v>
      </c>
      <c r="CA43" s="198">
        <v>5</v>
      </c>
      <c r="CB43" s="198">
        <v>1</v>
      </c>
      <c r="CC43" s="198">
        <v>5</v>
      </c>
      <c r="CD43" s="198">
        <v>10</v>
      </c>
      <c r="CE43" s="198">
        <v>7</v>
      </c>
      <c r="CF43" s="198">
        <v>10</v>
      </c>
      <c r="CG43" s="198">
        <v>7</v>
      </c>
      <c r="CH43" s="198">
        <v>7</v>
      </c>
      <c r="CI43" s="198" t="s">
        <v>164</v>
      </c>
      <c r="CJ43" s="198">
        <v>1</v>
      </c>
      <c r="CK43" s="198"/>
      <c r="CL43" s="198"/>
      <c r="CM43" s="198" t="s">
        <v>164</v>
      </c>
      <c r="CN43" s="198">
        <v>3</v>
      </c>
      <c r="CO43" s="198" t="s">
        <v>148</v>
      </c>
      <c r="CP43" s="198">
        <v>3</v>
      </c>
      <c r="CQ43" s="198" t="s">
        <v>144</v>
      </c>
      <c r="CR43" s="198">
        <v>10</v>
      </c>
      <c r="CS43" s="198" t="s">
        <v>148</v>
      </c>
      <c r="CT43" s="198">
        <v>6</v>
      </c>
      <c r="CU43" s="19">
        <f>SUM(CT43,CR43,CP43,CN43,CL43,CJ43)</f>
        <v>23</v>
      </c>
      <c r="CV43" s="197" t="s">
        <v>253</v>
      </c>
    </row>
    <row r="44" spans="1:101" s="14" customFormat="1" ht="18" customHeight="1">
      <c r="A44" s="193" t="s">
        <v>203</v>
      </c>
      <c r="B44" s="195"/>
      <c r="C44" s="292"/>
      <c r="D44" s="295"/>
      <c r="E44" s="302" t="s">
        <v>134</v>
      </c>
      <c r="F44" s="298" t="s">
        <v>134</v>
      </c>
      <c r="G44" s="196" t="s">
        <v>255</v>
      </c>
      <c r="H44" s="187" t="s">
        <v>256</v>
      </c>
      <c r="I44" s="197" t="s">
        <v>138</v>
      </c>
      <c r="J44" s="197"/>
      <c r="K44" s="198" t="s">
        <v>139</v>
      </c>
      <c r="L44" s="199" t="s">
        <v>134</v>
      </c>
      <c r="M44" s="31">
        <f>SUM(AF44,BN44)</f>
        <v>83</v>
      </c>
      <c r="N44" s="15">
        <f>SUM(BW44)</f>
        <v>21</v>
      </c>
      <c r="O44" s="15">
        <f>SUM(CU44)</f>
        <v>22</v>
      </c>
      <c r="P44" s="198" t="s">
        <v>140</v>
      </c>
      <c r="Q44" s="198">
        <v>0</v>
      </c>
      <c r="R44" s="198" t="s">
        <v>170</v>
      </c>
      <c r="S44" s="198">
        <v>0</v>
      </c>
      <c r="T44" s="198" t="s">
        <v>143</v>
      </c>
      <c r="U44" s="198">
        <v>6</v>
      </c>
      <c r="V44" s="198" t="s">
        <v>164</v>
      </c>
      <c r="W44" s="198">
        <v>7</v>
      </c>
      <c r="X44" s="198" t="s">
        <v>165</v>
      </c>
      <c r="Y44" s="198">
        <v>2</v>
      </c>
      <c r="Z44" s="198" t="s">
        <v>144</v>
      </c>
      <c r="AA44" s="198">
        <v>10</v>
      </c>
      <c r="AB44" s="198" t="s">
        <v>165</v>
      </c>
      <c r="AC44" s="198">
        <v>2</v>
      </c>
      <c r="AD44" s="198" t="s">
        <v>145</v>
      </c>
      <c r="AE44" s="198">
        <v>8</v>
      </c>
      <c r="AF44" s="16">
        <f>SUM(AE44,AC44,AA44,Y44,W44,U44,S44,Q44)</f>
        <v>35</v>
      </c>
      <c r="AG44" s="201" t="s">
        <v>145</v>
      </c>
      <c r="AH44" s="201" t="s">
        <v>148</v>
      </c>
      <c r="AI44" s="201">
        <v>7</v>
      </c>
      <c r="AJ44" s="201" t="s">
        <v>145</v>
      </c>
      <c r="AK44" s="201" t="s">
        <v>148</v>
      </c>
      <c r="AL44" s="201">
        <v>7</v>
      </c>
      <c r="AM44" s="201" t="s">
        <v>164</v>
      </c>
      <c r="AN44" s="201" t="s">
        <v>148</v>
      </c>
      <c r="AO44" s="201">
        <v>4</v>
      </c>
      <c r="AP44" s="201" t="s">
        <v>164</v>
      </c>
      <c r="AQ44" s="201" t="s">
        <v>148</v>
      </c>
      <c r="AR44" s="201">
        <v>4</v>
      </c>
      <c r="AS44" s="198" t="s">
        <v>140</v>
      </c>
      <c r="AT44" s="198" t="s">
        <v>140</v>
      </c>
      <c r="AU44" s="198">
        <v>0</v>
      </c>
      <c r="AV44" s="198" t="s">
        <v>164</v>
      </c>
      <c r="AW44" s="198" t="s">
        <v>164</v>
      </c>
      <c r="AX44" s="198">
        <v>3</v>
      </c>
      <c r="AY44" s="201" t="s">
        <v>145</v>
      </c>
      <c r="AZ44" s="201" t="s">
        <v>148</v>
      </c>
      <c r="BA44" s="201">
        <v>7</v>
      </c>
      <c r="BB44" s="198" t="s">
        <v>143</v>
      </c>
      <c r="BC44" s="198" t="s">
        <v>143</v>
      </c>
      <c r="BD44" s="198">
        <v>1</v>
      </c>
      <c r="BE44" s="201" t="s">
        <v>144</v>
      </c>
      <c r="BF44" s="201" t="s">
        <v>145</v>
      </c>
      <c r="BG44" s="201">
        <v>9</v>
      </c>
      <c r="BH44" s="219" t="s">
        <v>148</v>
      </c>
      <c r="BI44" s="219" t="s">
        <v>148</v>
      </c>
      <c r="BJ44" s="219">
        <v>5</v>
      </c>
      <c r="BK44" s="198" t="s">
        <v>143</v>
      </c>
      <c r="BL44" s="198" t="s">
        <v>143</v>
      </c>
      <c r="BM44" s="198">
        <v>1</v>
      </c>
      <c r="BN44" s="20">
        <f>SUM(BM44,BJ44,BG44,BD44,BA44,AX44,AU44,AR44,AO44,AL44,AI44)</f>
        <v>48</v>
      </c>
      <c r="BO44" s="198" t="s">
        <v>145</v>
      </c>
      <c r="BP44" s="198">
        <v>5</v>
      </c>
      <c r="BQ44" s="198" t="s">
        <v>145</v>
      </c>
      <c r="BR44" s="198">
        <v>6</v>
      </c>
      <c r="BS44" s="198" t="s">
        <v>148</v>
      </c>
      <c r="BT44" s="198">
        <v>4</v>
      </c>
      <c r="BU44" s="198" t="s">
        <v>145</v>
      </c>
      <c r="BV44" s="198">
        <v>6</v>
      </c>
      <c r="BW44" s="19">
        <f>SUM(BV44,BT44,BR44,BP44)</f>
        <v>21</v>
      </c>
      <c r="BX44" s="198">
        <v>7</v>
      </c>
      <c r="BY44" s="198">
        <v>8</v>
      </c>
      <c r="BZ44" s="198">
        <v>1</v>
      </c>
      <c r="CA44" s="198">
        <v>3</v>
      </c>
      <c r="CB44" s="198">
        <v>1</v>
      </c>
      <c r="CC44" s="198">
        <v>1</v>
      </c>
      <c r="CD44" s="198">
        <v>6</v>
      </c>
      <c r="CE44" s="198">
        <v>5</v>
      </c>
      <c r="CF44" s="198">
        <v>9</v>
      </c>
      <c r="CG44" s="198">
        <v>5</v>
      </c>
      <c r="CH44" s="198">
        <v>2</v>
      </c>
      <c r="CI44" s="198" t="s">
        <v>143</v>
      </c>
      <c r="CJ44" s="198">
        <v>0</v>
      </c>
      <c r="CK44" s="198" t="s">
        <v>143</v>
      </c>
      <c r="CL44" s="198">
        <v>0</v>
      </c>
      <c r="CM44" s="198" t="s">
        <v>148</v>
      </c>
      <c r="CN44" s="198">
        <v>5</v>
      </c>
      <c r="CO44" s="198" t="s">
        <v>148</v>
      </c>
      <c r="CP44" s="198">
        <v>3</v>
      </c>
      <c r="CQ44" s="198" t="s">
        <v>144</v>
      </c>
      <c r="CR44" s="198">
        <v>10</v>
      </c>
      <c r="CS44" s="198" t="s">
        <v>164</v>
      </c>
      <c r="CT44" s="198">
        <v>4</v>
      </c>
      <c r="CU44" s="19">
        <f>SUM(CT44,CR44,CP44,CN44,CL44,CJ44)</f>
        <v>22</v>
      </c>
      <c r="CV44" s="197" t="s">
        <v>255</v>
      </c>
    </row>
    <row r="45" spans="1:101" s="14" customFormat="1" ht="18" customHeight="1">
      <c r="A45" s="193" t="s">
        <v>203</v>
      </c>
      <c r="B45" s="195"/>
      <c r="C45" s="296" t="s">
        <v>134</v>
      </c>
      <c r="D45" s="291" t="s">
        <v>134</v>
      </c>
      <c r="E45" s="202"/>
      <c r="F45" s="177"/>
      <c r="G45" s="196" t="s">
        <v>257</v>
      </c>
      <c r="H45" s="187" t="s">
        <v>258</v>
      </c>
      <c r="I45" s="197" t="s">
        <v>138</v>
      </c>
      <c r="J45" s="197"/>
      <c r="K45" s="198" t="s">
        <v>139</v>
      </c>
      <c r="L45" s="199"/>
      <c r="M45" s="31">
        <f>SUM(AF45,BN45)</f>
        <v>78</v>
      </c>
      <c r="N45" s="15">
        <f>SUM(BW45)</f>
        <v>26</v>
      </c>
      <c r="O45" s="15">
        <f>SUM(CU45)</f>
        <v>20</v>
      </c>
      <c r="P45" s="198" t="s">
        <v>148</v>
      </c>
      <c r="Q45" s="198">
        <v>6</v>
      </c>
      <c r="R45" s="198" t="s">
        <v>171</v>
      </c>
      <c r="S45" s="200">
        <v>1</v>
      </c>
      <c r="T45" s="198" t="s">
        <v>140</v>
      </c>
      <c r="U45" s="198">
        <v>4</v>
      </c>
      <c r="V45" s="198" t="s">
        <v>159</v>
      </c>
      <c r="W45" s="200">
        <v>4</v>
      </c>
      <c r="X45" s="198" t="s">
        <v>259</v>
      </c>
      <c r="Y45" s="200">
        <v>4</v>
      </c>
      <c r="Z45" s="198" t="s">
        <v>145</v>
      </c>
      <c r="AA45" s="198">
        <v>9</v>
      </c>
      <c r="AB45" s="198" t="s">
        <v>165</v>
      </c>
      <c r="AC45" s="198">
        <v>2</v>
      </c>
      <c r="AD45" s="198" t="s">
        <v>147</v>
      </c>
      <c r="AE45" s="200">
        <v>5</v>
      </c>
      <c r="AF45" s="16">
        <f>SUM(AE45,AC45,AA45,Y45,W45,U45,S45,Q45)</f>
        <v>35</v>
      </c>
      <c r="AG45" s="201" t="s">
        <v>160</v>
      </c>
      <c r="AH45" s="201" t="s">
        <v>160</v>
      </c>
      <c r="AI45" s="201">
        <v>5</v>
      </c>
      <c r="AJ45" s="201" t="s">
        <v>151</v>
      </c>
      <c r="AK45" s="201" t="s">
        <v>152</v>
      </c>
      <c r="AL45" s="201">
        <v>4</v>
      </c>
      <c r="AM45" s="198" t="s">
        <v>149</v>
      </c>
      <c r="AN45" s="198" t="s">
        <v>152</v>
      </c>
      <c r="AO45" s="198">
        <v>3</v>
      </c>
      <c r="AP45" s="198" t="s">
        <v>141</v>
      </c>
      <c r="AQ45" s="198" t="s">
        <v>141</v>
      </c>
      <c r="AR45" s="198">
        <v>3</v>
      </c>
      <c r="AS45" s="198" t="s">
        <v>152</v>
      </c>
      <c r="AT45" s="198" t="s">
        <v>152</v>
      </c>
      <c r="AU45" s="198">
        <v>3</v>
      </c>
      <c r="AV45" s="198" t="s">
        <v>146</v>
      </c>
      <c r="AW45" s="198" t="s">
        <v>146</v>
      </c>
      <c r="AX45" s="198">
        <v>2</v>
      </c>
      <c r="AY45" s="201" t="s">
        <v>176</v>
      </c>
      <c r="AZ45" s="201" t="s">
        <v>199</v>
      </c>
      <c r="BA45" s="201">
        <v>7</v>
      </c>
      <c r="BB45" s="201" t="s">
        <v>154</v>
      </c>
      <c r="BC45" s="201" t="s">
        <v>141</v>
      </c>
      <c r="BD45" s="201">
        <v>4</v>
      </c>
      <c r="BE45" s="201" t="s">
        <v>176</v>
      </c>
      <c r="BF45" s="201" t="s">
        <v>199</v>
      </c>
      <c r="BG45" s="201">
        <v>7</v>
      </c>
      <c r="BH45" s="201" t="s">
        <v>154</v>
      </c>
      <c r="BI45" s="201" t="s">
        <v>141</v>
      </c>
      <c r="BJ45" s="201">
        <v>4</v>
      </c>
      <c r="BK45" s="198" t="s">
        <v>173</v>
      </c>
      <c r="BL45" s="198" t="s">
        <v>173</v>
      </c>
      <c r="BM45" s="200">
        <v>1</v>
      </c>
      <c r="BN45" s="20">
        <f>SUM(BM45,BJ45,BG45,BD45,BA45,AX45,AU45,AR45,AO45,AL45,AI45)</f>
        <v>43</v>
      </c>
      <c r="BO45" s="198" t="s">
        <v>142</v>
      </c>
      <c r="BP45" s="200">
        <v>3</v>
      </c>
      <c r="BQ45" s="198" t="s">
        <v>153</v>
      </c>
      <c r="BR45" s="200">
        <v>8</v>
      </c>
      <c r="BS45" s="198" t="s">
        <v>142</v>
      </c>
      <c r="BT45" s="200">
        <v>5</v>
      </c>
      <c r="BU45" s="198" t="s">
        <v>144</v>
      </c>
      <c r="BV45" s="198">
        <v>10</v>
      </c>
      <c r="BW45" s="19">
        <f>SUM(BV45,BT45,BR45,BP45)</f>
        <v>26</v>
      </c>
      <c r="BX45" s="198">
        <v>6</v>
      </c>
      <c r="BY45" s="198">
        <v>5</v>
      </c>
      <c r="BZ45" s="198">
        <v>2</v>
      </c>
      <c r="CA45" s="198">
        <v>3</v>
      </c>
      <c r="CB45" s="198">
        <v>2</v>
      </c>
      <c r="CC45" s="198">
        <v>2</v>
      </c>
      <c r="CD45" s="198">
        <v>8</v>
      </c>
      <c r="CE45" s="198">
        <v>5</v>
      </c>
      <c r="CF45" s="198">
        <v>8</v>
      </c>
      <c r="CG45" s="198">
        <v>4</v>
      </c>
      <c r="CH45" s="198">
        <v>2</v>
      </c>
      <c r="CI45" s="198" t="s">
        <v>143</v>
      </c>
      <c r="CJ45" s="198">
        <v>0</v>
      </c>
      <c r="CK45" s="198" t="s">
        <v>143</v>
      </c>
      <c r="CL45" s="198">
        <v>0</v>
      </c>
      <c r="CM45" s="198" t="s">
        <v>141</v>
      </c>
      <c r="CN45" s="200">
        <v>3</v>
      </c>
      <c r="CO45" s="198" t="s">
        <v>147</v>
      </c>
      <c r="CP45" s="200">
        <v>2</v>
      </c>
      <c r="CQ45" s="198" t="s">
        <v>144</v>
      </c>
      <c r="CR45" s="198">
        <v>10</v>
      </c>
      <c r="CS45" s="198" t="s">
        <v>154</v>
      </c>
      <c r="CT45" s="200">
        <v>5</v>
      </c>
      <c r="CU45" s="19">
        <f>SUM(CT45,CR45,CP45,CN45,CL45,CJ45)</f>
        <v>20</v>
      </c>
      <c r="CV45" s="197" t="s">
        <v>257</v>
      </c>
    </row>
    <row r="46" spans="1:101" s="14" customFormat="1" ht="18" customHeight="1">
      <c r="A46" s="288" t="s">
        <v>134</v>
      </c>
      <c r="B46" s="194" t="s">
        <v>134</v>
      </c>
      <c r="C46" s="296" t="s">
        <v>134</v>
      </c>
      <c r="D46" s="291" t="s">
        <v>134</v>
      </c>
      <c r="E46" s="302" t="s">
        <v>134</v>
      </c>
      <c r="F46" s="298" t="s">
        <v>134</v>
      </c>
      <c r="G46" s="196" t="s">
        <v>260</v>
      </c>
      <c r="H46" s="187" t="s">
        <v>261</v>
      </c>
      <c r="I46" s="197" t="s">
        <v>138</v>
      </c>
      <c r="J46" s="197"/>
      <c r="K46" s="198" t="s">
        <v>139</v>
      </c>
      <c r="L46" s="199" t="s">
        <v>134</v>
      </c>
      <c r="M46" s="31">
        <f>SUM(AF46,BN46)</f>
        <v>120</v>
      </c>
      <c r="N46" s="15">
        <f>SUM(BW46)</f>
        <v>28</v>
      </c>
      <c r="O46" s="15">
        <f>SUM(CU46)</f>
        <v>25</v>
      </c>
      <c r="P46" s="198" t="s">
        <v>145</v>
      </c>
      <c r="Q46" s="198">
        <v>8</v>
      </c>
      <c r="R46" s="198" t="s">
        <v>143</v>
      </c>
      <c r="S46" s="198">
        <v>8</v>
      </c>
      <c r="T46" s="198" t="s">
        <v>140</v>
      </c>
      <c r="U46" s="198">
        <v>4</v>
      </c>
      <c r="V46" s="198" t="s">
        <v>199</v>
      </c>
      <c r="W46" s="200">
        <v>8</v>
      </c>
      <c r="X46" s="198" t="s">
        <v>147</v>
      </c>
      <c r="Y46" s="200">
        <v>9</v>
      </c>
      <c r="Z46" s="198" t="s">
        <v>144</v>
      </c>
      <c r="AA46" s="198">
        <v>10</v>
      </c>
      <c r="AB46" s="198" t="s">
        <v>141</v>
      </c>
      <c r="AC46" s="200">
        <v>7</v>
      </c>
      <c r="AD46" s="198" t="s">
        <v>145</v>
      </c>
      <c r="AE46" s="198">
        <v>8</v>
      </c>
      <c r="AF46" s="16">
        <f>SUM(AE46,AC46,AA46,Y46,W46,U46,S46,Q46)</f>
        <v>62</v>
      </c>
      <c r="AG46" s="201" t="s">
        <v>153</v>
      </c>
      <c r="AH46" s="201" t="s">
        <v>150</v>
      </c>
      <c r="AI46" s="201">
        <v>9</v>
      </c>
      <c r="AJ46" s="201" t="s">
        <v>145</v>
      </c>
      <c r="AK46" s="201" t="s">
        <v>148</v>
      </c>
      <c r="AL46" s="201">
        <v>7</v>
      </c>
      <c r="AM46" s="201" t="s">
        <v>164</v>
      </c>
      <c r="AN46" s="201" t="s">
        <v>147</v>
      </c>
      <c r="AO46" s="201">
        <v>4</v>
      </c>
      <c r="AP46" s="201" t="s">
        <v>147</v>
      </c>
      <c r="AQ46" s="201" t="s">
        <v>148</v>
      </c>
      <c r="AR46" s="201">
        <v>5</v>
      </c>
      <c r="AS46" s="198" t="s">
        <v>152</v>
      </c>
      <c r="AT46" s="198" t="s">
        <v>152</v>
      </c>
      <c r="AU46" s="198">
        <v>3</v>
      </c>
      <c r="AV46" s="198" t="s">
        <v>164</v>
      </c>
      <c r="AW46" s="198" t="s">
        <v>164</v>
      </c>
      <c r="AX46" s="198">
        <v>3</v>
      </c>
      <c r="AY46" s="201" t="s">
        <v>153</v>
      </c>
      <c r="AZ46" s="201" t="s">
        <v>142</v>
      </c>
      <c r="BA46" s="201">
        <v>8</v>
      </c>
      <c r="BB46" s="201" t="s">
        <v>154</v>
      </c>
      <c r="BC46" s="201" t="s">
        <v>141</v>
      </c>
      <c r="BD46" s="201">
        <v>4</v>
      </c>
      <c r="BE46" s="201" t="s">
        <v>144</v>
      </c>
      <c r="BF46" s="201" t="s">
        <v>145</v>
      </c>
      <c r="BG46" s="201">
        <v>9</v>
      </c>
      <c r="BH46" s="201" t="s">
        <v>142</v>
      </c>
      <c r="BI46" s="201" t="s">
        <v>141</v>
      </c>
      <c r="BJ46" s="201">
        <v>5</v>
      </c>
      <c r="BK46" s="198" t="s">
        <v>143</v>
      </c>
      <c r="BL46" s="198" t="s">
        <v>143</v>
      </c>
      <c r="BM46" s="198">
        <v>1</v>
      </c>
      <c r="BN46" s="20">
        <f>SUM(BM46,BJ46,BG46,BD46,BA46,AX46,AU46,AR46,AO46,AL46,AI46)</f>
        <v>58</v>
      </c>
      <c r="BO46" s="198" t="s">
        <v>145</v>
      </c>
      <c r="BP46" s="198">
        <v>5</v>
      </c>
      <c r="BQ46" s="198" t="s">
        <v>153</v>
      </c>
      <c r="BR46" s="200">
        <v>8</v>
      </c>
      <c r="BS46" s="198" t="s">
        <v>142</v>
      </c>
      <c r="BT46" s="200">
        <v>5</v>
      </c>
      <c r="BU46" s="198" t="s">
        <v>144</v>
      </c>
      <c r="BV46" s="198">
        <v>10</v>
      </c>
      <c r="BW46" s="19">
        <f>SUM(BV46,BT46,BR46,BP46)</f>
        <v>28</v>
      </c>
      <c r="BX46" s="198">
        <v>9</v>
      </c>
      <c r="BY46" s="198">
        <v>8</v>
      </c>
      <c r="BZ46" s="198">
        <v>3</v>
      </c>
      <c r="CA46" s="198">
        <v>4</v>
      </c>
      <c r="CB46" s="198">
        <v>2</v>
      </c>
      <c r="CC46" s="198">
        <v>2</v>
      </c>
      <c r="CD46" s="198">
        <v>9</v>
      </c>
      <c r="CE46" s="198">
        <v>5</v>
      </c>
      <c r="CF46" s="198">
        <v>10</v>
      </c>
      <c r="CG46" s="198">
        <v>5</v>
      </c>
      <c r="CH46" s="198">
        <v>3</v>
      </c>
      <c r="CI46" s="198" t="s">
        <v>143</v>
      </c>
      <c r="CJ46" s="198">
        <v>0</v>
      </c>
      <c r="CK46" s="198" t="s">
        <v>143</v>
      </c>
      <c r="CL46" s="198">
        <v>0</v>
      </c>
      <c r="CM46" s="198" t="s">
        <v>148</v>
      </c>
      <c r="CN46" s="198">
        <v>5</v>
      </c>
      <c r="CO46" s="198" t="s">
        <v>147</v>
      </c>
      <c r="CP46" s="200">
        <v>2</v>
      </c>
      <c r="CQ46" s="198" t="s">
        <v>144</v>
      </c>
      <c r="CR46" s="198">
        <v>10</v>
      </c>
      <c r="CS46" s="198" t="s">
        <v>145</v>
      </c>
      <c r="CT46" s="198">
        <v>8</v>
      </c>
      <c r="CU46" s="19">
        <f>SUM(CT46,CR46,CP46,CN46,CL46,CJ46)</f>
        <v>25</v>
      </c>
      <c r="CV46" s="197" t="s">
        <v>260</v>
      </c>
    </row>
    <row r="47" spans="1:101" s="14" customFormat="1" ht="18" customHeight="1">
      <c r="A47" s="288" t="s">
        <v>134</v>
      </c>
      <c r="B47" s="194" t="s">
        <v>134</v>
      </c>
      <c r="C47" s="188"/>
      <c r="D47" s="195"/>
      <c r="E47" s="302" t="s">
        <v>134</v>
      </c>
      <c r="F47" s="298" t="s">
        <v>134</v>
      </c>
      <c r="G47" s="196" t="s">
        <v>262</v>
      </c>
      <c r="H47" s="187" t="s">
        <v>263</v>
      </c>
      <c r="I47" s="197" t="s">
        <v>138</v>
      </c>
      <c r="J47" s="197"/>
      <c r="K47" s="198" t="s">
        <v>139</v>
      </c>
      <c r="L47" s="199" t="s">
        <v>134</v>
      </c>
      <c r="M47" s="31">
        <f>SUM(AF47,BN47)</f>
        <v>104</v>
      </c>
      <c r="N47" s="15">
        <f>SUM(BW47)</f>
        <v>16</v>
      </c>
      <c r="O47" s="15">
        <f>SUM(CU47)</f>
        <v>27</v>
      </c>
      <c r="P47" s="198" t="s">
        <v>145</v>
      </c>
      <c r="Q47" s="198">
        <v>8</v>
      </c>
      <c r="R47" s="198" t="s">
        <v>165</v>
      </c>
      <c r="S47" s="198">
        <v>2</v>
      </c>
      <c r="T47" s="198"/>
      <c r="U47" s="198"/>
      <c r="V47" s="198" t="s">
        <v>145</v>
      </c>
      <c r="W47" s="198">
        <v>9</v>
      </c>
      <c r="X47" s="198" t="s">
        <v>164</v>
      </c>
      <c r="Y47" s="198">
        <v>8</v>
      </c>
      <c r="Z47" s="198" t="s">
        <v>144</v>
      </c>
      <c r="AA47" s="198">
        <v>10</v>
      </c>
      <c r="AB47" s="198" t="s">
        <v>164</v>
      </c>
      <c r="AC47" s="198">
        <v>7</v>
      </c>
      <c r="AD47" s="198" t="s">
        <v>145</v>
      </c>
      <c r="AE47" s="198">
        <v>8</v>
      </c>
      <c r="AF47" s="16">
        <f>SUM(AE47,AC47,AA47,Y47,W47,U47,S47,Q47)</f>
        <v>52</v>
      </c>
      <c r="AG47" s="198" t="s">
        <v>145</v>
      </c>
      <c r="AH47" s="198" t="s">
        <v>145</v>
      </c>
      <c r="AI47" s="198">
        <v>8</v>
      </c>
      <c r="AJ47" s="201" t="s">
        <v>145</v>
      </c>
      <c r="AK47" s="201" t="s">
        <v>148</v>
      </c>
      <c r="AL47" s="201">
        <v>7</v>
      </c>
      <c r="AM47" s="198" t="s">
        <v>164</v>
      </c>
      <c r="AN47" s="198" t="s">
        <v>164</v>
      </c>
      <c r="AO47" s="198">
        <v>3</v>
      </c>
      <c r="AP47" s="201" t="s">
        <v>148</v>
      </c>
      <c r="AQ47" s="201" t="s">
        <v>164</v>
      </c>
      <c r="AR47" s="201">
        <v>4</v>
      </c>
      <c r="AS47" s="198" t="s">
        <v>140</v>
      </c>
      <c r="AT47" s="198" t="s">
        <v>140</v>
      </c>
      <c r="AU47" s="198">
        <v>0</v>
      </c>
      <c r="AV47" s="201" t="s">
        <v>144</v>
      </c>
      <c r="AW47" s="201" t="s">
        <v>143</v>
      </c>
      <c r="AX47" s="201">
        <v>6</v>
      </c>
      <c r="AY47" s="201" t="s">
        <v>144</v>
      </c>
      <c r="AZ47" s="201" t="s">
        <v>148</v>
      </c>
      <c r="BA47" s="201">
        <v>8</v>
      </c>
      <c r="BB47" s="198" t="s">
        <v>143</v>
      </c>
      <c r="BC47" s="198" t="s">
        <v>143</v>
      </c>
      <c r="BD47" s="198">
        <v>1</v>
      </c>
      <c r="BE47" s="201" t="s">
        <v>144</v>
      </c>
      <c r="BF47" s="201" t="s">
        <v>148</v>
      </c>
      <c r="BG47" s="201">
        <v>8</v>
      </c>
      <c r="BH47" s="201" t="s">
        <v>144</v>
      </c>
      <c r="BI47" s="201" t="s">
        <v>143</v>
      </c>
      <c r="BJ47" s="201">
        <v>6</v>
      </c>
      <c r="BK47" s="198" t="s">
        <v>143</v>
      </c>
      <c r="BL47" s="198" t="s">
        <v>143</v>
      </c>
      <c r="BM47" s="198">
        <v>1</v>
      </c>
      <c r="BN47" s="20">
        <f>SUM(BM47,BJ47,BG47,BD47,BA47,AX47,AU47,AR47,AO47,AL47,AI47)</f>
        <v>52</v>
      </c>
      <c r="BO47" s="198" t="s">
        <v>148</v>
      </c>
      <c r="BP47" s="198">
        <v>0</v>
      </c>
      <c r="BQ47" s="198" t="s">
        <v>145</v>
      </c>
      <c r="BR47" s="198">
        <v>6</v>
      </c>
      <c r="BS47" s="198" t="s">
        <v>145</v>
      </c>
      <c r="BT47" s="198">
        <v>6</v>
      </c>
      <c r="BU47" s="198" t="s">
        <v>148</v>
      </c>
      <c r="BV47" s="198">
        <v>4</v>
      </c>
      <c r="BW47" s="19">
        <f>SUM(BV47,BT47,BR47,BP47)</f>
        <v>16</v>
      </c>
      <c r="BX47" s="198">
        <v>10</v>
      </c>
      <c r="BY47" s="198">
        <v>10</v>
      </c>
      <c r="BZ47" s="198">
        <v>1</v>
      </c>
      <c r="CA47" s="198">
        <v>5</v>
      </c>
      <c r="CB47" s="198">
        <v>1</v>
      </c>
      <c r="CC47" s="198">
        <v>5</v>
      </c>
      <c r="CD47" s="198">
        <v>10</v>
      </c>
      <c r="CE47" s="198">
        <v>7</v>
      </c>
      <c r="CF47" s="198">
        <v>10</v>
      </c>
      <c r="CG47" s="198">
        <v>7</v>
      </c>
      <c r="CH47" s="198">
        <v>7</v>
      </c>
      <c r="CI47" s="198" t="s">
        <v>164</v>
      </c>
      <c r="CJ47" s="198">
        <v>1</v>
      </c>
      <c r="CK47" s="198"/>
      <c r="CL47" s="198"/>
      <c r="CM47" s="198" t="s">
        <v>164</v>
      </c>
      <c r="CN47" s="198">
        <v>3</v>
      </c>
      <c r="CO47" s="198" t="s">
        <v>148</v>
      </c>
      <c r="CP47" s="198">
        <v>3</v>
      </c>
      <c r="CQ47" s="198" t="s">
        <v>144</v>
      </c>
      <c r="CR47" s="198">
        <v>10</v>
      </c>
      <c r="CS47" s="198" t="s">
        <v>144</v>
      </c>
      <c r="CT47" s="198">
        <v>10</v>
      </c>
      <c r="CU47" s="19">
        <f>SUM(CT47,CR47,CP47,CN47,CL47,CJ47)</f>
        <v>27</v>
      </c>
      <c r="CV47" s="197" t="s">
        <v>262</v>
      </c>
    </row>
    <row r="48" spans="1:101" s="14" customFormat="1" ht="18" customHeight="1">
      <c r="A48" s="288" t="s">
        <v>134</v>
      </c>
      <c r="B48" s="194" t="s">
        <v>134</v>
      </c>
      <c r="C48" s="188"/>
      <c r="D48" s="195"/>
      <c r="E48" s="202"/>
      <c r="F48" s="179"/>
      <c r="G48" s="196" t="s">
        <v>264</v>
      </c>
      <c r="H48" s="187" t="s">
        <v>265</v>
      </c>
      <c r="I48" s="197" t="s">
        <v>138</v>
      </c>
      <c r="J48" s="197"/>
      <c r="K48" s="198" t="s">
        <v>139</v>
      </c>
      <c r="L48" s="199"/>
      <c r="M48" s="31">
        <f>SUM(AF48,BN48)</f>
        <v>83</v>
      </c>
      <c r="N48" s="15">
        <f>SUM(BW48)</f>
        <v>16</v>
      </c>
      <c r="O48" s="15">
        <f>SUM(CU48)</f>
        <v>21</v>
      </c>
      <c r="P48" s="198" t="s">
        <v>143</v>
      </c>
      <c r="Q48" s="198">
        <v>1</v>
      </c>
      <c r="R48" s="198" t="s">
        <v>170</v>
      </c>
      <c r="S48" s="198">
        <v>0</v>
      </c>
      <c r="T48" s="198"/>
      <c r="U48" s="198"/>
      <c r="V48" s="198" t="s">
        <v>164</v>
      </c>
      <c r="W48" s="198">
        <v>7</v>
      </c>
      <c r="X48" s="198" t="s">
        <v>143</v>
      </c>
      <c r="Y48" s="198">
        <v>8</v>
      </c>
      <c r="Z48" s="198"/>
      <c r="AA48" s="198"/>
      <c r="AB48" s="198" t="s">
        <v>164</v>
      </c>
      <c r="AC48" s="198">
        <v>7</v>
      </c>
      <c r="AD48" s="198" t="s">
        <v>145</v>
      </c>
      <c r="AE48" s="198">
        <v>8</v>
      </c>
      <c r="AF48" s="16">
        <f>SUM(AE48,AC48,AA48,Y48,W48,U48,S48,Q48)</f>
        <v>31</v>
      </c>
      <c r="AG48" s="198" t="s">
        <v>145</v>
      </c>
      <c r="AH48" s="198" t="s">
        <v>145</v>
      </c>
      <c r="AI48" s="198">
        <v>8</v>
      </c>
      <c r="AJ48" s="201" t="s">
        <v>145</v>
      </c>
      <c r="AK48" s="201" t="s">
        <v>148</v>
      </c>
      <c r="AL48" s="201">
        <v>7</v>
      </c>
      <c r="AM48" s="198" t="s">
        <v>164</v>
      </c>
      <c r="AN48" s="198" t="s">
        <v>164</v>
      </c>
      <c r="AO48" s="198">
        <v>3</v>
      </c>
      <c r="AP48" s="198" t="s">
        <v>148</v>
      </c>
      <c r="AQ48" s="198" t="s">
        <v>164</v>
      </c>
      <c r="AR48" s="198">
        <v>4</v>
      </c>
      <c r="AS48" s="198" t="s">
        <v>140</v>
      </c>
      <c r="AT48" s="198" t="s">
        <v>140</v>
      </c>
      <c r="AU48" s="198">
        <v>0</v>
      </c>
      <c r="AV48" s="198" t="s">
        <v>144</v>
      </c>
      <c r="AW48" s="198" t="s">
        <v>143</v>
      </c>
      <c r="AX48" s="198">
        <v>6</v>
      </c>
      <c r="AY48" s="198" t="s">
        <v>144</v>
      </c>
      <c r="AZ48" s="198" t="s">
        <v>148</v>
      </c>
      <c r="BA48" s="198">
        <v>8</v>
      </c>
      <c r="BB48" s="198" t="s">
        <v>143</v>
      </c>
      <c r="BC48" s="198" t="s">
        <v>143</v>
      </c>
      <c r="BD48" s="198">
        <v>1</v>
      </c>
      <c r="BE48" s="198" t="s">
        <v>144</v>
      </c>
      <c r="BF48" s="198" t="s">
        <v>148</v>
      </c>
      <c r="BG48" s="198">
        <v>8</v>
      </c>
      <c r="BH48" s="198" t="s">
        <v>144</v>
      </c>
      <c r="BI48" s="198" t="s">
        <v>143</v>
      </c>
      <c r="BJ48" s="198">
        <v>6</v>
      </c>
      <c r="BK48" s="198" t="s">
        <v>143</v>
      </c>
      <c r="BL48" s="198" t="s">
        <v>143</v>
      </c>
      <c r="BM48" s="198">
        <v>1</v>
      </c>
      <c r="BN48" s="20">
        <f>SUM(BM48,BJ48,BG48,BD48,BA48,AX48,AU48,AR48,AO48,AL48,AI48)</f>
        <v>52</v>
      </c>
      <c r="BO48" s="198" t="s">
        <v>148</v>
      </c>
      <c r="BP48" s="198">
        <v>0</v>
      </c>
      <c r="BQ48" s="198" t="s">
        <v>145</v>
      </c>
      <c r="BR48" s="198">
        <v>6</v>
      </c>
      <c r="BS48" s="198" t="s">
        <v>145</v>
      </c>
      <c r="BT48" s="198">
        <v>6</v>
      </c>
      <c r="BU48" s="198" t="s">
        <v>148</v>
      </c>
      <c r="BV48" s="198">
        <v>4</v>
      </c>
      <c r="BW48" s="19">
        <f>SUM(BV48,BT48,BR48,BP48)</f>
        <v>16</v>
      </c>
      <c r="BX48" s="198">
        <v>10</v>
      </c>
      <c r="BY48" s="198">
        <v>10</v>
      </c>
      <c r="BZ48" s="198">
        <v>1</v>
      </c>
      <c r="CA48" s="198">
        <v>5</v>
      </c>
      <c r="CB48" s="198">
        <v>1</v>
      </c>
      <c r="CC48" s="198">
        <v>5</v>
      </c>
      <c r="CD48" s="198">
        <v>10</v>
      </c>
      <c r="CE48" s="198">
        <v>7</v>
      </c>
      <c r="CF48" s="198">
        <v>10</v>
      </c>
      <c r="CG48" s="198">
        <v>7</v>
      </c>
      <c r="CH48" s="198">
        <v>7</v>
      </c>
      <c r="CI48" s="198" t="s">
        <v>164</v>
      </c>
      <c r="CJ48" s="198">
        <v>1</v>
      </c>
      <c r="CK48" s="198"/>
      <c r="CL48" s="198"/>
      <c r="CM48" s="198" t="s">
        <v>164</v>
      </c>
      <c r="CN48" s="198">
        <v>3</v>
      </c>
      <c r="CO48" s="198" t="s">
        <v>148</v>
      </c>
      <c r="CP48" s="198">
        <v>3</v>
      </c>
      <c r="CQ48" s="198" t="s">
        <v>144</v>
      </c>
      <c r="CR48" s="198">
        <v>10</v>
      </c>
      <c r="CS48" s="198" t="s">
        <v>164</v>
      </c>
      <c r="CT48" s="198">
        <v>4</v>
      </c>
      <c r="CU48" s="19">
        <f>SUM(CT48,CR48,CP48,CN48,CL48,CJ48)</f>
        <v>21</v>
      </c>
      <c r="CV48" s="197" t="s">
        <v>264</v>
      </c>
    </row>
    <row r="49" spans="1:101" s="14" customFormat="1" ht="18" customHeight="1">
      <c r="A49" s="288" t="s">
        <v>134</v>
      </c>
      <c r="B49" s="194" t="s">
        <v>134</v>
      </c>
      <c r="C49" s="294"/>
      <c r="D49" s="291"/>
      <c r="E49" s="302" t="s">
        <v>134</v>
      </c>
      <c r="F49" s="298" t="s">
        <v>134</v>
      </c>
      <c r="G49" s="196" t="s">
        <v>266</v>
      </c>
      <c r="H49" s="190" t="s">
        <v>267</v>
      </c>
      <c r="I49" s="197" t="s">
        <v>138</v>
      </c>
      <c r="J49" s="197"/>
      <c r="K49" s="198" t="s">
        <v>139</v>
      </c>
      <c r="L49" s="199"/>
      <c r="M49" s="31">
        <f>SUM(AF49,BN49)</f>
        <v>133</v>
      </c>
      <c r="N49" s="15">
        <f>SUM(BW49)</f>
        <v>22</v>
      </c>
      <c r="O49" s="15">
        <f>SUM(CU49)</f>
        <v>25</v>
      </c>
      <c r="P49" s="198" t="s">
        <v>144</v>
      </c>
      <c r="Q49" s="198">
        <v>10</v>
      </c>
      <c r="R49" s="198" t="s">
        <v>199</v>
      </c>
      <c r="S49" s="200">
        <v>9</v>
      </c>
      <c r="T49" s="198" t="s">
        <v>176</v>
      </c>
      <c r="U49" s="200">
        <v>9</v>
      </c>
      <c r="V49" s="198" t="s">
        <v>150</v>
      </c>
      <c r="W49" s="200">
        <v>9</v>
      </c>
      <c r="X49" s="198" t="s">
        <v>199</v>
      </c>
      <c r="Y49" s="200">
        <v>9</v>
      </c>
      <c r="Z49" s="198" t="s">
        <v>144</v>
      </c>
      <c r="AA49" s="198">
        <v>10</v>
      </c>
      <c r="AB49" s="198" t="s">
        <v>142</v>
      </c>
      <c r="AC49" s="200">
        <v>9</v>
      </c>
      <c r="AD49" s="198" t="s">
        <v>145</v>
      </c>
      <c r="AE49" s="198">
        <v>8</v>
      </c>
      <c r="AF49" s="16">
        <f>SUM(AE49,AC49,AA49,Y49,W49,U49,S49,Q49)</f>
        <v>73</v>
      </c>
      <c r="AG49" s="198" t="s">
        <v>153</v>
      </c>
      <c r="AH49" s="198" t="s">
        <v>153</v>
      </c>
      <c r="AI49" s="200">
        <v>9</v>
      </c>
      <c r="AJ49" s="201" t="s">
        <v>153</v>
      </c>
      <c r="AK49" s="201" t="s">
        <v>142</v>
      </c>
      <c r="AL49" s="201">
        <v>8</v>
      </c>
      <c r="AM49" s="198" t="s">
        <v>146</v>
      </c>
      <c r="AN49" s="198" t="s">
        <v>141</v>
      </c>
      <c r="AO49" s="198">
        <v>3</v>
      </c>
      <c r="AP49" s="201" t="s">
        <v>147</v>
      </c>
      <c r="AQ49" s="201" t="s">
        <v>152</v>
      </c>
      <c r="AR49" s="201">
        <v>4</v>
      </c>
      <c r="AS49" s="198" t="s">
        <v>152</v>
      </c>
      <c r="AT49" s="198" t="s">
        <v>152</v>
      </c>
      <c r="AU49" s="198">
        <v>3</v>
      </c>
      <c r="AV49" s="198" t="s">
        <v>146</v>
      </c>
      <c r="AW49" s="198" t="s">
        <v>146</v>
      </c>
      <c r="AX49" s="198">
        <v>2</v>
      </c>
      <c r="AY49" s="198" t="s">
        <v>153</v>
      </c>
      <c r="AZ49" s="198" t="s">
        <v>153</v>
      </c>
      <c r="BA49" s="198">
        <v>9</v>
      </c>
      <c r="BB49" s="201" t="s">
        <v>145</v>
      </c>
      <c r="BC49" s="201" t="s">
        <v>142</v>
      </c>
      <c r="BD49" s="201">
        <v>8</v>
      </c>
      <c r="BE49" s="201" t="s">
        <v>153</v>
      </c>
      <c r="BF49" s="201" t="s">
        <v>144</v>
      </c>
      <c r="BG49" s="201">
        <v>10</v>
      </c>
      <c r="BH49" s="198" t="s">
        <v>154</v>
      </c>
      <c r="BI49" s="198" t="s">
        <v>143</v>
      </c>
      <c r="BJ49" s="198">
        <v>3</v>
      </c>
      <c r="BK49" s="198" t="s">
        <v>143</v>
      </c>
      <c r="BL49" s="198" t="s">
        <v>143</v>
      </c>
      <c r="BM49" s="198">
        <v>1</v>
      </c>
      <c r="BN49" s="20">
        <f>SUM(BM49,BJ49,BG49,BD49,BA49,AX49,AU49,AR49,AO49,AL49,AI49)</f>
        <v>60</v>
      </c>
      <c r="BO49" s="198" t="s">
        <v>142</v>
      </c>
      <c r="BP49" s="200">
        <v>3</v>
      </c>
      <c r="BQ49" s="198" t="s">
        <v>145</v>
      </c>
      <c r="BR49" s="198">
        <v>6</v>
      </c>
      <c r="BS49" s="198" t="s">
        <v>142</v>
      </c>
      <c r="BT49" s="200">
        <v>5</v>
      </c>
      <c r="BU49" s="198" t="s">
        <v>153</v>
      </c>
      <c r="BV49" s="200">
        <v>8</v>
      </c>
      <c r="BW49" s="19">
        <f>SUM(BV49,BT49,BR49,BP49)</f>
        <v>22</v>
      </c>
      <c r="BX49" s="198">
        <v>7</v>
      </c>
      <c r="BY49" s="198">
        <v>9</v>
      </c>
      <c r="BZ49" s="198">
        <v>3</v>
      </c>
      <c r="CA49" s="198">
        <v>5</v>
      </c>
      <c r="CB49" s="198">
        <v>2</v>
      </c>
      <c r="CC49" s="198">
        <v>2</v>
      </c>
      <c r="CD49" s="198">
        <v>11</v>
      </c>
      <c r="CE49" s="198">
        <v>7</v>
      </c>
      <c r="CF49" s="198">
        <v>11</v>
      </c>
      <c r="CG49" s="198">
        <v>3</v>
      </c>
      <c r="CH49" s="198">
        <v>2</v>
      </c>
      <c r="CI49" s="198" t="s">
        <v>143</v>
      </c>
      <c r="CJ49" s="198">
        <v>0</v>
      </c>
      <c r="CK49" s="198" t="s">
        <v>143</v>
      </c>
      <c r="CL49" s="198">
        <v>0</v>
      </c>
      <c r="CM49" s="198" t="s">
        <v>161</v>
      </c>
      <c r="CN49" s="200">
        <v>5</v>
      </c>
      <c r="CO49" s="198" t="s">
        <v>164</v>
      </c>
      <c r="CP49" s="198">
        <v>0</v>
      </c>
      <c r="CQ49" s="198" t="s">
        <v>144</v>
      </c>
      <c r="CR49" s="198">
        <v>10</v>
      </c>
      <c r="CS49" s="198" t="s">
        <v>144</v>
      </c>
      <c r="CT49" s="198">
        <v>10</v>
      </c>
      <c r="CU49" s="19">
        <f>SUM(CT49,CR49,CP49,CN49,CL49,CJ49)</f>
        <v>25</v>
      </c>
      <c r="CV49" s="197" t="s">
        <v>266</v>
      </c>
    </row>
    <row r="50" spans="1:101" s="14" customFormat="1" ht="18" customHeight="1">
      <c r="A50" s="288" t="s">
        <v>134</v>
      </c>
      <c r="B50" s="194" t="s">
        <v>134</v>
      </c>
      <c r="C50" s="188"/>
      <c r="D50" s="194"/>
      <c r="E50" s="202"/>
      <c r="F50" s="177"/>
      <c r="G50" s="196" t="s">
        <v>268</v>
      </c>
      <c r="H50" s="187" t="s">
        <v>269</v>
      </c>
      <c r="I50" s="197" t="s">
        <v>138</v>
      </c>
      <c r="J50" s="197"/>
      <c r="K50" s="198" t="s">
        <v>139</v>
      </c>
      <c r="L50" s="199" t="s">
        <v>134</v>
      </c>
      <c r="M50" s="31">
        <f>SUM(AF50,BN50)</f>
        <v>100</v>
      </c>
      <c r="N50" s="15">
        <f>SUM(BW50)</f>
        <v>16</v>
      </c>
      <c r="O50" s="15">
        <f>SUM(CU50)</f>
        <v>19</v>
      </c>
      <c r="P50" s="198" t="s">
        <v>145</v>
      </c>
      <c r="Q50" s="198">
        <v>8</v>
      </c>
      <c r="R50" s="198" t="s">
        <v>165</v>
      </c>
      <c r="S50" s="198">
        <v>2</v>
      </c>
      <c r="T50" s="198"/>
      <c r="U50" s="198"/>
      <c r="V50" s="198" t="s">
        <v>148</v>
      </c>
      <c r="W50" s="198">
        <v>8</v>
      </c>
      <c r="X50" s="198" t="s">
        <v>164</v>
      </c>
      <c r="Y50" s="198">
        <v>8</v>
      </c>
      <c r="Z50" s="198" t="s">
        <v>144</v>
      </c>
      <c r="AA50" s="198">
        <v>10</v>
      </c>
      <c r="AB50" s="198" t="s">
        <v>165</v>
      </c>
      <c r="AC50" s="198">
        <v>2</v>
      </c>
      <c r="AD50" s="198" t="s">
        <v>144</v>
      </c>
      <c r="AE50" s="198">
        <v>10</v>
      </c>
      <c r="AF50" s="16">
        <f>SUM(AE50,AC50,AA50,Y50,W50,U50,S50,Q50)</f>
        <v>48</v>
      </c>
      <c r="AG50" s="198" t="s">
        <v>145</v>
      </c>
      <c r="AH50" s="198" t="s">
        <v>145</v>
      </c>
      <c r="AI50" s="198">
        <v>8</v>
      </c>
      <c r="AJ50" s="201" t="s">
        <v>145</v>
      </c>
      <c r="AK50" s="201" t="s">
        <v>148</v>
      </c>
      <c r="AL50" s="201">
        <v>7</v>
      </c>
      <c r="AM50" s="198" t="s">
        <v>164</v>
      </c>
      <c r="AN50" s="198" t="s">
        <v>164</v>
      </c>
      <c r="AO50" s="198">
        <v>3</v>
      </c>
      <c r="AP50" s="201" t="s">
        <v>148</v>
      </c>
      <c r="AQ50" s="201" t="s">
        <v>164</v>
      </c>
      <c r="AR50" s="201">
        <v>4</v>
      </c>
      <c r="AS50" s="198" t="s">
        <v>140</v>
      </c>
      <c r="AT50" s="198" t="s">
        <v>140</v>
      </c>
      <c r="AU50" s="198">
        <v>0</v>
      </c>
      <c r="AV50" s="201" t="s">
        <v>144</v>
      </c>
      <c r="AW50" s="201" t="s">
        <v>143</v>
      </c>
      <c r="AX50" s="201">
        <v>6</v>
      </c>
      <c r="AY50" s="201" t="s">
        <v>144</v>
      </c>
      <c r="AZ50" s="201" t="s">
        <v>148</v>
      </c>
      <c r="BA50" s="201">
        <v>8</v>
      </c>
      <c r="BB50" s="198" t="s">
        <v>143</v>
      </c>
      <c r="BC50" s="198" t="s">
        <v>143</v>
      </c>
      <c r="BD50" s="198">
        <v>1</v>
      </c>
      <c r="BE50" s="201" t="s">
        <v>144</v>
      </c>
      <c r="BF50" s="201" t="s">
        <v>148</v>
      </c>
      <c r="BG50" s="201">
        <v>8</v>
      </c>
      <c r="BH50" s="201" t="s">
        <v>144</v>
      </c>
      <c r="BI50" s="201" t="s">
        <v>143</v>
      </c>
      <c r="BJ50" s="201">
        <v>6</v>
      </c>
      <c r="BK50" s="198" t="s">
        <v>143</v>
      </c>
      <c r="BL50" s="198" t="s">
        <v>143</v>
      </c>
      <c r="BM50" s="198">
        <v>1</v>
      </c>
      <c r="BN50" s="20">
        <f>SUM(BM50,BJ50,BG50,BD50,BA50,AX50,AU50,AR50,AO50,AL50,AI50)</f>
        <v>52</v>
      </c>
      <c r="BO50" s="198" t="s">
        <v>148</v>
      </c>
      <c r="BP50" s="198">
        <v>0</v>
      </c>
      <c r="BQ50" s="198" t="s">
        <v>145</v>
      </c>
      <c r="BR50" s="198">
        <v>6</v>
      </c>
      <c r="BS50" s="198" t="s">
        <v>145</v>
      </c>
      <c r="BT50" s="198">
        <v>6</v>
      </c>
      <c r="BU50" s="198" t="s">
        <v>148</v>
      </c>
      <c r="BV50" s="198">
        <v>4</v>
      </c>
      <c r="BW50" s="19">
        <f>SUM(BV50,BT50,BR50,BP50)</f>
        <v>16</v>
      </c>
      <c r="BX50" s="198">
        <v>10</v>
      </c>
      <c r="BY50" s="198">
        <v>10</v>
      </c>
      <c r="BZ50" s="198">
        <v>1</v>
      </c>
      <c r="CA50" s="198">
        <v>5</v>
      </c>
      <c r="CB50" s="198">
        <v>1</v>
      </c>
      <c r="CC50" s="198">
        <v>5</v>
      </c>
      <c r="CD50" s="198">
        <v>10</v>
      </c>
      <c r="CE50" s="198">
        <v>7</v>
      </c>
      <c r="CF50" s="198">
        <v>10</v>
      </c>
      <c r="CG50" s="198">
        <v>7</v>
      </c>
      <c r="CH50" s="198">
        <v>7</v>
      </c>
      <c r="CI50" s="198" t="s">
        <v>164</v>
      </c>
      <c r="CJ50" s="198">
        <v>1</v>
      </c>
      <c r="CK50" s="198"/>
      <c r="CL50" s="198"/>
      <c r="CM50" s="198" t="s">
        <v>164</v>
      </c>
      <c r="CN50" s="198">
        <v>3</v>
      </c>
      <c r="CO50" s="198" t="s">
        <v>148</v>
      </c>
      <c r="CP50" s="198">
        <v>3</v>
      </c>
      <c r="CQ50" s="198" t="s">
        <v>144</v>
      </c>
      <c r="CR50" s="198">
        <v>10</v>
      </c>
      <c r="CS50" s="198" t="s">
        <v>143</v>
      </c>
      <c r="CT50" s="198">
        <v>2</v>
      </c>
      <c r="CU50" s="19">
        <f>SUM(CT50,CR50,CP50,CN50,CL50,CJ50)</f>
        <v>19</v>
      </c>
      <c r="CV50" s="197" t="s">
        <v>268</v>
      </c>
    </row>
    <row r="51" spans="1:101" s="14" customFormat="1" ht="18" customHeight="1">
      <c r="A51" s="288" t="s">
        <v>134</v>
      </c>
      <c r="B51" s="194" t="s">
        <v>134</v>
      </c>
      <c r="C51" s="188"/>
      <c r="D51" s="195"/>
      <c r="E51" s="202"/>
      <c r="F51" s="177"/>
      <c r="G51" s="196" t="s">
        <v>270</v>
      </c>
      <c r="H51" s="187" t="s">
        <v>271</v>
      </c>
      <c r="I51" s="197" t="s">
        <v>138</v>
      </c>
      <c r="J51" s="197"/>
      <c r="K51" s="198" t="s">
        <v>139</v>
      </c>
      <c r="L51" s="199" t="s">
        <v>134</v>
      </c>
      <c r="M51" s="31">
        <f>SUM(AF51,BN51)</f>
        <v>108</v>
      </c>
      <c r="N51" s="15">
        <f>SUM(BW51)</f>
        <v>16</v>
      </c>
      <c r="O51" s="15">
        <f>SUM(CU51)</f>
        <v>19</v>
      </c>
      <c r="P51" s="198" t="s">
        <v>145</v>
      </c>
      <c r="Q51" s="198">
        <v>8</v>
      </c>
      <c r="R51" s="198" t="s">
        <v>165</v>
      </c>
      <c r="S51" s="198">
        <v>2</v>
      </c>
      <c r="T51" s="198" t="s">
        <v>143</v>
      </c>
      <c r="U51" s="198">
        <v>6</v>
      </c>
      <c r="V51" s="198" t="s">
        <v>148</v>
      </c>
      <c r="W51" s="198">
        <v>8</v>
      </c>
      <c r="X51" s="198" t="s">
        <v>144</v>
      </c>
      <c r="Y51" s="198">
        <v>10</v>
      </c>
      <c r="Z51" s="198" t="s">
        <v>144</v>
      </c>
      <c r="AA51" s="198">
        <v>10</v>
      </c>
      <c r="AB51" s="198" t="s">
        <v>165</v>
      </c>
      <c r="AC51" s="198">
        <v>2</v>
      </c>
      <c r="AD51" s="198" t="s">
        <v>144</v>
      </c>
      <c r="AE51" s="198">
        <v>10</v>
      </c>
      <c r="AF51" s="16">
        <f>SUM(AE51,AC51,AA51,Y51,W51,U51,S51,Q51)</f>
        <v>56</v>
      </c>
      <c r="AG51" s="198" t="s">
        <v>145</v>
      </c>
      <c r="AH51" s="198" t="s">
        <v>145</v>
      </c>
      <c r="AI51" s="198">
        <v>8</v>
      </c>
      <c r="AJ51" s="201" t="s">
        <v>145</v>
      </c>
      <c r="AK51" s="201" t="s">
        <v>148</v>
      </c>
      <c r="AL51" s="201">
        <v>7</v>
      </c>
      <c r="AM51" s="198" t="s">
        <v>164</v>
      </c>
      <c r="AN51" s="198" t="s">
        <v>164</v>
      </c>
      <c r="AO51" s="198">
        <v>3</v>
      </c>
      <c r="AP51" s="201" t="s">
        <v>148</v>
      </c>
      <c r="AQ51" s="201" t="s">
        <v>164</v>
      </c>
      <c r="AR51" s="201">
        <v>4</v>
      </c>
      <c r="AS51" s="198" t="s">
        <v>140</v>
      </c>
      <c r="AT51" s="198" t="s">
        <v>140</v>
      </c>
      <c r="AU51" s="198">
        <v>0</v>
      </c>
      <c r="AV51" s="201" t="s">
        <v>144</v>
      </c>
      <c r="AW51" s="201" t="s">
        <v>143</v>
      </c>
      <c r="AX51" s="201">
        <v>6</v>
      </c>
      <c r="AY51" s="201" t="s">
        <v>144</v>
      </c>
      <c r="AZ51" s="201" t="s">
        <v>148</v>
      </c>
      <c r="BA51" s="201">
        <v>8</v>
      </c>
      <c r="BB51" s="198" t="s">
        <v>143</v>
      </c>
      <c r="BC51" s="198" t="s">
        <v>143</v>
      </c>
      <c r="BD51" s="198">
        <v>1</v>
      </c>
      <c r="BE51" s="201" t="s">
        <v>144</v>
      </c>
      <c r="BF51" s="201" t="s">
        <v>148</v>
      </c>
      <c r="BG51" s="201">
        <v>8</v>
      </c>
      <c r="BH51" s="201" t="s">
        <v>144</v>
      </c>
      <c r="BI51" s="201" t="s">
        <v>143</v>
      </c>
      <c r="BJ51" s="201">
        <v>6</v>
      </c>
      <c r="BK51" s="198" t="s">
        <v>143</v>
      </c>
      <c r="BL51" s="198" t="s">
        <v>143</v>
      </c>
      <c r="BM51" s="198">
        <v>1</v>
      </c>
      <c r="BN51" s="20">
        <f>SUM(BM51,BJ51,BG51,BD51,BA51,AX51,AU51,AR51,AO51,AL51,AI51)</f>
        <v>52</v>
      </c>
      <c r="BO51" s="198" t="s">
        <v>148</v>
      </c>
      <c r="BP51" s="198">
        <v>0</v>
      </c>
      <c r="BQ51" s="198" t="s">
        <v>145</v>
      </c>
      <c r="BR51" s="198">
        <v>6</v>
      </c>
      <c r="BS51" s="198" t="s">
        <v>145</v>
      </c>
      <c r="BT51" s="198">
        <v>6</v>
      </c>
      <c r="BU51" s="198" t="s">
        <v>148</v>
      </c>
      <c r="BV51" s="198">
        <v>4</v>
      </c>
      <c r="BW51" s="19">
        <f>SUM(BV51,BT51,BR51,BP51)</f>
        <v>16</v>
      </c>
      <c r="BX51" s="198">
        <v>10</v>
      </c>
      <c r="BY51" s="198">
        <v>10</v>
      </c>
      <c r="BZ51" s="198">
        <v>1</v>
      </c>
      <c r="CA51" s="198">
        <v>5</v>
      </c>
      <c r="CB51" s="198">
        <v>1</v>
      </c>
      <c r="CC51" s="198">
        <v>5</v>
      </c>
      <c r="CD51" s="198">
        <v>10</v>
      </c>
      <c r="CE51" s="198">
        <v>7</v>
      </c>
      <c r="CF51" s="198">
        <v>10</v>
      </c>
      <c r="CG51" s="198">
        <v>7</v>
      </c>
      <c r="CH51" s="198">
        <v>7</v>
      </c>
      <c r="CI51" s="198" t="s">
        <v>164</v>
      </c>
      <c r="CJ51" s="198">
        <v>1</v>
      </c>
      <c r="CK51" s="198"/>
      <c r="CL51" s="198"/>
      <c r="CM51" s="198" t="s">
        <v>164</v>
      </c>
      <c r="CN51" s="198">
        <v>3</v>
      </c>
      <c r="CO51" s="198" t="s">
        <v>148</v>
      </c>
      <c r="CP51" s="198">
        <v>3</v>
      </c>
      <c r="CQ51" s="198" t="s">
        <v>144</v>
      </c>
      <c r="CR51" s="198">
        <v>10</v>
      </c>
      <c r="CS51" s="198" t="s">
        <v>143</v>
      </c>
      <c r="CT51" s="198">
        <v>2</v>
      </c>
      <c r="CU51" s="19">
        <f>SUM(CT51,CR51,CP51,CN51,CL51,CJ51)</f>
        <v>19</v>
      </c>
      <c r="CV51" s="197" t="s">
        <v>270</v>
      </c>
    </row>
    <row r="52" spans="1:101" s="14" customFormat="1" ht="18" customHeight="1">
      <c r="A52" s="188"/>
      <c r="B52" s="195"/>
      <c r="C52" s="292"/>
      <c r="D52" s="293"/>
      <c r="E52" s="202"/>
      <c r="F52" s="179"/>
      <c r="G52" s="196" t="s">
        <v>272</v>
      </c>
      <c r="H52" s="187" t="s">
        <v>273</v>
      </c>
      <c r="I52" s="197" t="s">
        <v>138</v>
      </c>
      <c r="J52" s="197"/>
      <c r="K52" s="198" t="s">
        <v>139</v>
      </c>
      <c r="L52" s="199"/>
      <c r="M52" s="31">
        <f>SUM(AF52,BN52)</f>
        <v>77</v>
      </c>
      <c r="N52" s="15">
        <f>SUM(BW52)</f>
        <v>24</v>
      </c>
      <c r="O52" s="15">
        <f>SUM(CU52)</f>
        <v>17</v>
      </c>
      <c r="P52" s="198" t="s">
        <v>148</v>
      </c>
      <c r="Q52" s="198">
        <v>6</v>
      </c>
      <c r="R52" s="198" t="s">
        <v>170</v>
      </c>
      <c r="S52" s="198">
        <v>0</v>
      </c>
      <c r="T52" s="198" t="s">
        <v>165</v>
      </c>
      <c r="U52" s="198">
        <v>2</v>
      </c>
      <c r="V52" s="198" t="s">
        <v>159</v>
      </c>
      <c r="W52" s="200">
        <v>4</v>
      </c>
      <c r="X52" s="198" t="s">
        <v>158</v>
      </c>
      <c r="Y52" s="200">
        <v>3</v>
      </c>
      <c r="Z52" s="198" t="s">
        <v>145</v>
      </c>
      <c r="AA52" s="198">
        <v>9</v>
      </c>
      <c r="AB52" s="198" t="s">
        <v>209</v>
      </c>
      <c r="AC52" s="200">
        <v>3</v>
      </c>
      <c r="AD52" s="198" t="s">
        <v>199</v>
      </c>
      <c r="AE52" s="200">
        <v>6</v>
      </c>
      <c r="AF52" s="16">
        <f>SUM(AE52,AC52,AA52,Y52,W52,U52,S52,Q52)</f>
        <v>33</v>
      </c>
      <c r="AG52" s="201" t="s">
        <v>160</v>
      </c>
      <c r="AH52" s="201" t="s">
        <v>151</v>
      </c>
      <c r="AI52" s="201">
        <v>5</v>
      </c>
      <c r="AJ52" s="201" t="s">
        <v>154</v>
      </c>
      <c r="AK52" s="201" t="s">
        <v>141</v>
      </c>
      <c r="AL52" s="201">
        <v>4</v>
      </c>
      <c r="AM52" s="198" t="s">
        <v>149</v>
      </c>
      <c r="AN52" s="198" t="s">
        <v>152</v>
      </c>
      <c r="AO52" s="198">
        <v>3</v>
      </c>
      <c r="AP52" s="198" t="s">
        <v>141</v>
      </c>
      <c r="AQ52" s="198" t="s">
        <v>141</v>
      </c>
      <c r="AR52" s="198">
        <v>3</v>
      </c>
      <c r="AS52" s="198" t="s">
        <v>149</v>
      </c>
      <c r="AT52" s="198" t="s">
        <v>149</v>
      </c>
      <c r="AU52" s="198">
        <v>2</v>
      </c>
      <c r="AV52" s="198" t="s">
        <v>146</v>
      </c>
      <c r="AW52" s="198" t="s">
        <v>146</v>
      </c>
      <c r="AX52" s="198">
        <v>2</v>
      </c>
      <c r="AY52" s="201" t="s">
        <v>150</v>
      </c>
      <c r="AZ52" s="201" t="s">
        <v>142</v>
      </c>
      <c r="BA52" s="201">
        <v>8</v>
      </c>
      <c r="BB52" s="198" t="s">
        <v>152</v>
      </c>
      <c r="BC52" s="198" t="s">
        <v>149</v>
      </c>
      <c r="BD52" s="198">
        <v>3</v>
      </c>
      <c r="BE52" s="201" t="s">
        <v>153</v>
      </c>
      <c r="BF52" s="201" t="s">
        <v>142</v>
      </c>
      <c r="BG52" s="201">
        <v>8</v>
      </c>
      <c r="BH52" s="201" t="s">
        <v>154</v>
      </c>
      <c r="BI52" s="201" t="s">
        <v>154</v>
      </c>
      <c r="BJ52" s="201">
        <v>5</v>
      </c>
      <c r="BK52" s="198" t="s">
        <v>143</v>
      </c>
      <c r="BL52" s="198" t="s">
        <v>143</v>
      </c>
      <c r="BM52" s="198">
        <v>1</v>
      </c>
      <c r="BN52" s="20">
        <f>SUM(BM52,BJ52,BG52,BD52,BA52,AX52,AU52,AR52,AO52,AL52,AI52)</f>
        <v>44</v>
      </c>
      <c r="BO52" s="198" t="s">
        <v>142</v>
      </c>
      <c r="BP52" s="200">
        <v>3</v>
      </c>
      <c r="BQ52" s="198" t="s">
        <v>153</v>
      </c>
      <c r="BR52" s="200">
        <v>8</v>
      </c>
      <c r="BS52" s="198" t="s">
        <v>142</v>
      </c>
      <c r="BT52" s="200">
        <v>5</v>
      </c>
      <c r="BU52" s="198" t="s">
        <v>153</v>
      </c>
      <c r="BV52" s="200">
        <v>8</v>
      </c>
      <c r="BW52" s="19">
        <f>SUM(BV52,BT52,BR52,BP52)</f>
        <v>24</v>
      </c>
      <c r="BX52" s="198">
        <v>6</v>
      </c>
      <c r="BY52" s="198">
        <v>5</v>
      </c>
      <c r="BZ52" s="198">
        <v>2</v>
      </c>
      <c r="CA52" s="198">
        <v>3</v>
      </c>
      <c r="CB52" s="198">
        <v>2</v>
      </c>
      <c r="CC52" s="198">
        <v>3</v>
      </c>
      <c r="CD52" s="198">
        <v>8</v>
      </c>
      <c r="CE52" s="198">
        <v>3</v>
      </c>
      <c r="CF52" s="198">
        <v>9</v>
      </c>
      <c r="CG52" s="198">
        <v>6</v>
      </c>
      <c r="CH52" s="198">
        <v>2</v>
      </c>
      <c r="CI52" s="198" t="s">
        <v>143</v>
      </c>
      <c r="CJ52" s="198">
        <v>0</v>
      </c>
      <c r="CK52" s="198" t="s">
        <v>143</v>
      </c>
      <c r="CL52" s="198">
        <v>0</v>
      </c>
      <c r="CM52" s="198" t="s">
        <v>141</v>
      </c>
      <c r="CN52" s="200">
        <v>3</v>
      </c>
      <c r="CO52" s="198" t="s">
        <v>147</v>
      </c>
      <c r="CP52" s="200">
        <v>2</v>
      </c>
      <c r="CQ52" s="198" t="s">
        <v>144</v>
      </c>
      <c r="CR52" s="198">
        <v>10</v>
      </c>
      <c r="CS52" s="198" t="s">
        <v>149</v>
      </c>
      <c r="CT52" s="200">
        <v>2</v>
      </c>
      <c r="CU52" s="19">
        <f>SUM(CT52,CR52,CP52,CN52,CL52,CJ52)</f>
        <v>17</v>
      </c>
      <c r="CV52" s="197" t="s">
        <v>272</v>
      </c>
    </row>
    <row r="53" spans="1:101" s="14" customFormat="1" ht="18" customHeight="1">
      <c r="A53" s="288" t="s">
        <v>134</v>
      </c>
      <c r="B53" s="194" t="s">
        <v>134</v>
      </c>
      <c r="C53" s="296" t="s">
        <v>134</v>
      </c>
      <c r="D53" s="291" t="s">
        <v>134</v>
      </c>
      <c r="E53" s="202"/>
      <c r="F53" s="178"/>
      <c r="G53" s="196" t="s">
        <v>274</v>
      </c>
      <c r="H53" s="187" t="s">
        <v>275</v>
      </c>
      <c r="I53" s="197" t="s">
        <v>138</v>
      </c>
      <c r="J53" s="197"/>
      <c r="K53" s="198" t="s">
        <v>139</v>
      </c>
      <c r="L53" s="199"/>
      <c r="M53" s="31">
        <f>SUM(AF53,BN53)</f>
        <v>92</v>
      </c>
      <c r="N53" s="15">
        <f>SUM(BW53)</f>
        <v>28</v>
      </c>
      <c r="O53" s="15">
        <f>SUM(CU53)</f>
        <v>20</v>
      </c>
      <c r="P53" s="198" t="s">
        <v>148</v>
      </c>
      <c r="Q53" s="198">
        <v>6</v>
      </c>
      <c r="R53" s="198" t="s">
        <v>171</v>
      </c>
      <c r="S53" s="200">
        <v>1</v>
      </c>
      <c r="T53" s="198" t="s">
        <v>140</v>
      </c>
      <c r="U53" s="198">
        <v>4</v>
      </c>
      <c r="V53" s="198" t="s">
        <v>173</v>
      </c>
      <c r="W53" s="200">
        <v>5</v>
      </c>
      <c r="X53" s="198" t="s">
        <v>146</v>
      </c>
      <c r="Y53" s="200">
        <v>8</v>
      </c>
      <c r="Z53" s="198" t="s">
        <v>145</v>
      </c>
      <c r="AA53" s="198">
        <v>9</v>
      </c>
      <c r="AB53" s="198" t="s">
        <v>173</v>
      </c>
      <c r="AC53" s="200">
        <v>5</v>
      </c>
      <c r="AD53" s="198" t="s">
        <v>148</v>
      </c>
      <c r="AE53" s="198">
        <v>6</v>
      </c>
      <c r="AF53" s="16">
        <f>SUM(AE53,AC53,AA53,Y53,W53,U53,S53,Q53)</f>
        <v>44</v>
      </c>
      <c r="AG53" s="198" t="s">
        <v>176</v>
      </c>
      <c r="AH53" s="198" t="s">
        <v>176</v>
      </c>
      <c r="AI53" s="200">
        <v>7</v>
      </c>
      <c r="AJ53" s="201" t="s">
        <v>145</v>
      </c>
      <c r="AK53" s="201" t="s">
        <v>141</v>
      </c>
      <c r="AL53" s="201">
        <v>6</v>
      </c>
      <c r="AM53" s="198" t="s">
        <v>146</v>
      </c>
      <c r="AN53" s="198" t="s">
        <v>147</v>
      </c>
      <c r="AO53" s="198">
        <v>3</v>
      </c>
      <c r="AP53" s="198" t="s">
        <v>141</v>
      </c>
      <c r="AQ53" s="198" t="s">
        <v>141</v>
      </c>
      <c r="AR53" s="198">
        <v>3</v>
      </c>
      <c r="AS53" s="198" t="s">
        <v>152</v>
      </c>
      <c r="AT53" s="198" t="s">
        <v>152</v>
      </c>
      <c r="AU53" s="198">
        <v>3</v>
      </c>
      <c r="AV53" s="198" t="s">
        <v>146</v>
      </c>
      <c r="AW53" s="198" t="s">
        <v>146</v>
      </c>
      <c r="AX53" s="198">
        <v>2</v>
      </c>
      <c r="AY53" s="201" t="s">
        <v>161</v>
      </c>
      <c r="AZ53" s="201" t="s">
        <v>154</v>
      </c>
      <c r="BA53" s="201">
        <v>6</v>
      </c>
      <c r="BB53" s="201" t="s">
        <v>154</v>
      </c>
      <c r="BC53" s="201" t="s">
        <v>141</v>
      </c>
      <c r="BD53" s="201">
        <v>4</v>
      </c>
      <c r="BE53" s="201" t="s">
        <v>153</v>
      </c>
      <c r="BF53" s="201" t="s">
        <v>145</v>
      </c>
      <c r="BG53" s="201">
        <v>9</v>
      </c>
      <c r="BH53" s="201" t="s">
        <v>154</v>
      </c>
      <c r="BI53" s="201" t="s">
        <v>141</v>
      </c>
      <c r="BJ53" s="201">
        <v>4</v>
      </c>
      <c r="BK53" s="198" t="s">
        <v>143</v>
      </c>
      <c r="BL53" s="198" t="s">
        <v>143</v>
      </c>
      <c r="BM53" s="198">
        <v>1</v>
      </c>
      <c r="BN53" s="20">
        <f>SUM(BM53,BJ53,BG53,BD53,BA53,AX53,AU53,AR53,AO53,AL53,AI53)</f>
        <v>48</v>
      </c>
      <c r="BO53" s="198" t="s">
        <v>145</v>
      </c>
      <c r="BP53" s="198">
        <v>5</v>
      </c>
      <c r="BQ53" s="198" t="s">
        <v>153</v>
      </c>
      <c r="BR53" s="200">
        <v>8</v>
      </c>
      <c r="BS53" s="198" t="s">
        <v>142</v>
      </c>
      <c r="BT53" s="200">
        <v>5</v>
      </c>
      <c r="BU53" s="198" t="s">
        <v>144</v>
      </c>
      <c r="BV53" s="198">
        <v>10</v>
      </c>
      <c r="BW53" s="19">
        <f>SUM(BV53,BT53,BR53,BP53)</f>
        <v>28</v>
      </c>
      <c r="BX53" s="198">
        <v>8</v>
      </c>
      <c r="BY53" s="198">
        <v>7</v>
      </c>
      <c r="BZ53" s="198">
        <v>5</v>
      </c>
      <c r="CA53" s="198">
        <v>5</v>
      </c>
      <c r="CB53" s="198">
        <v>2</v>
      </c>
      <c r="CC53" s="198">
        <v>2</v>
      </c>
      <c r="CD53" s="198">
        <v>7</v>
      </c>
      <c r="CE53" s="198">
        <v>5</v>
      </c>
      <c r="CF53" s="198">
        <v>9</v>
      </c>
      <c r="CG53" s="198">
        <v>4</v>
      </c>
      <c r="CH53" s="198">
        <v>2</v>
      </c>
      <c r="CI53" s="198" t="s">
        <v>143</v>
      </c>
      <c r="CJ53" s="198">
        <v>0</v>
      </c>
      <c r="CK53" s="198" t="s">
        <v>143</v>
      </c>
      <c r="CL53" s="198">
        <v>0</v>
      </c>
      <c r="CM53" s="198" t="s">
        <v>141</v>
      </c>
      <c r="CN53" s="200">
        <v>3</v>
      </c>
      <c r="CO53" s="198" t="s">
        <v>147</v>
      </c>
      <c r="CP53" s="200">
        <v>2</v>
      </c>
      <c r="CQ53" s="198" t="s">
        <v>144</v>
      </c>
      <c r="CR53" s="198">
        <v>10</v>
      </c>
      <c r="CS53" s="198" t="s">
        <v>154</v>
      </c>
      <c r="CT53" s="200">
        <v>5</v>
      </c>
      <c r="CU53" s="19">
        <f>SUM(CT53,CR53,CP53,CN53,CL53,CJ53)</f>
        <v>20</v>
      </c>
      <c r="CV53" s="197" t="s">
        <v>274</v>
      </c>
    </row>
    <row r="54" spans="1:101" s="14" customFormat="1" ht="18" customHeight="1">
      <c r="A54" s="188"/>
      <c r="B54" s="194"/>
      <c r="C54" s="296" t="s">
        <v>134</v>
      </c>
      <c r="D54" s="291" t="s">
        <v>134</v>
      </c>
      <c r="E54" s="202"/>
      <c r="F54" s="179"/>
      <c r="G54" s="196" t="s">
        <v>276</v>
      </c>
      <c r="H54" s="187" t="s">
        <v>277</v>
      </c>
      <c r="I54" s="197" t="s">
        <v>138</v>
      </c>
      <c r="J54" s="197"/>
      <c r="K54" s="198" t="s">
        <v>139</v>
      </c>
      <c r="L54" s="199"/>
      <c r="M54" s="31">
        <f>SUM(AF54,BN54)</f>
        <v>49</v>
      </c>
      <c r="N54" s="15">
        <f>SUM(BW54)</f>
        <v>28</v>
      </c>
      <c r="O54" s="15">
        <f>SUM(CU54)</f>
        <v>20</v>
      </c>
      <c r="P54" s="198" t="s">
        <v>140</v>
      </c>
      <c r="Q54" s="198">
        <v>0</v>
      </c>
      <c r="R54" s="198" t="s">
        <v>170</v>
      </c>
      <c r="S54" s="198">
        <v>0</v>
      </c>
      <c r="T54" s="198" t="s">
        <v>140</v>
      </c>
      <c r="U54" s="198">
        <v>4</v>
      </c>
      <c r="V54" s="198" t="s">
        <v>209</v>
      </c>
      <c r="W54" s="200">
        <v>3</v>
      </c>
      <c r="X54" s="198" t="s">
        <v>158</v>
      </c>
      <c r="Y54" s="200">
        <v>3</v>
      </c>
      <c r="Z54" s="198" t="s">
        <v>164</v>
      </c>
      <c r="AA54" s="198">
        <v>4</v>
      </c>
      <c r="AB54" s="198" t="s">
        <v>165</v>
      </c>
      <c r="AC54" s="198">
        <v>2</v>
      </c>
      <c r="AD54" s="198" t="s">
        <v>146</v>
      </c>
      <c r="AE54" s="200">
        <v>2</v>
      </c>
      <c r="AF54" s="16">
        <f>SUM(AE54,AC54,AA54,Y54,W54,U54,S54,Q54)</f>
        <v>18</v>
      </c>
      <c r="AG54" s="201" t="s">
        <v>151</v>
      </c>
      <c r="AH54" s="201" t="s">
        <v>152</v>
      </c>
      <c r="AI54" s="201">
        <v>4</v>
      </c>
      <c r="AJ54" s="201" t="s">
        <v>151</v>
      </c>
      <c r="AK54" s="201" t="s">
        <v>152</v>
      </c>
      <c r="AL54" s="201">
        <v>4</v>
      </c>
      <c r="AM54" s="198" t="s">
        <v>149</v>
      </c>
      <c r="AN54" s="198" t="s">
        <v>149</v>
      </c>
      <c r="AO54" s="198">
        <v>2</v>
      </c>
      <c r="AP54" s="198" t="s">
        <v>146</v>
      </c>
      <c r="AQ54" s="198" t="s">
        <v>141</v>
      </c>
      <c r="AR54" s="198">
        <v>3</v>
      </c>
      <c r="AS54" s="198" t="s">
        <v>140</v>
      </c>
      <c r="AT54" s="198" t="s">
        <v>140</v>
      </c>
      <c r="AU54" s="198">
        <v>0</v>
      </c>
      <c r="AV54" s="198" t="s">
        <v>146</v>
      </c>
      <c r="AW54" s="198" t="s">
        <v>146</v>
      </c>
      <c r="AX54" s="198">
        <v>2</v>
      </c>
      <c r="AY54" s="201" t="s">
        <v>154</v>
      </c>
      <c r="AZ54" s="201" t="s">
        <v>141</v>
      </c>
      <c r="BA54" s="201">
        <v>4</v>
      </c>
      <c r="BB54" s="198" t="s">
        <v>143</v>
      </c>
      <c r="BC54" s="198" t="s">
        <v>143</v>
      </c>
      <c r="BD54" s="198">
        <v>1</v>
      </c>
      <c r="BE54" s="201" t="s">
        <v>176</v>
      </c>
      <c r="BF54" s="201" t="s">
        <v>199</v>
      </c>
      <c r="BG54" s="201">
        <v>7</v>
      </c>
      <c r="BH54" s="198" t="s">
        <v>141</v>
      </c>
      <c r="BI54" s="198" t="s">
        <v>141</v>
      </c>
      <c r="BJ54" s="198">
        <v>3</v>
      </c>
      <c r="BK54" s="198" t="s">
        <v>173</v>
      </c>
      <c r="BL54" s="198" t="s">
        <v>173</v>
      </c>
      <c r="BM54" s="200">
        <v>1</v>
      </c>
      <c r="BN54" s="20">
        <f>SUM(BM54,BJ54,BG54,BD54,BA54,AX54,AU54,AR54,AO54,AL54,AI54)</f>
        <v>31</v>
      </c>
      <c r="BO54" s="198" t="s">
        <v>150</v>
      </c>
      <c r="BP54" s="200">
        <v>5</v>
      </c>
      <c r="BQ54" s="198" t="s">
        <v>153</v>
      </c>
      <c r="BR54" s="200">
        <v>8</v>
      </c>
      <c r="BS54" s="198" t="s">
        <v>142</v>
      </c>
      <c r="BT54" s="200">
        <v>5</v>
      </c>
      <c r="BU54" s="198" t="s">
        <v>144</v>
      </c>
      <c r="BV54" s="198">
        <v>10</v>
      </c>
      <c r="BW54" s="19">
        <f>SUM(BV54,BT54,BR54,BP54)</f>
        <v>28</v>
      </c>
      <c r="BX54" s="198">
        <v>4</v>
      </c>
      <c r="BY54" s="198">
        <v>5</v>
      </c>
      <c r="BZ54" s="198">
        <v>1</v>
      </c>
      <c r="CA54" s="198">
        <v>2</v>
      </c>
      <c r="CB54" s="198">
        <v>1</v>
      </c>
      <c r="CC54" s="198">
        <v>1</v>
      </c>
      <c r="CD54" s="198">
        <v>4</v>
      </c>
      <c r="CE54" s="198">
        <v>3</v>
      </c>
      <c r="CF54" s="198">
        <v>7</v>
      </c>
      <c r="CG54" s="198">
        <v>3</v>
      </c>
      <c r="CH54" s="198">
        <v>2</v>
      </c>
      <c r="CI54" s="198" t="s">
        <v>143</v>
      </c>
      <c r="CJ54" s="198">
        <v>0</v>
      </c>
      <c r="CK54" s="198" t="s">
        <v>143</v>
      </c>
      <c r="CL54" s="198">
        <v>0</v>
      </c>
      <c r="CM54" s="198" t="s">
        <v>141</v>
      </c>
      <c r="CN54" s="200">
        <v>3</v>
      </c>
      <c r="CO54" s="198" t="s">
        <v>147</v>
      </c>
      <c r="CP54" s="200">
        <v>2</v>
      </c>
      <c r="CQ54" s="198" t="s">
        <v>144</v>
      </c>
      <c r="CR54" s="198">
        <v>10</v>
      </c>
      <c r="CS54" s="198" t="s">
        <v>154</v>
      </c>
      <c r="CT54" s="200">
        <v>5</v>
      </c>
      <c r="CU54" s="19">
        <f>SUM(CT54,CR54,CP54,CN54,CL54,CJ54)</f>
        <v>20</v>
      </c>
      <c r="CV54" s="197" t="s">
        <v>276</v>
      </c>
    </row>
    <row r="55" spans="1:101" s="14" customFormat="1" ht="18" customHeight="1">
      <c r="A55" s="288" t="s">
        <v>134</v>
      </c>
      <c r="B55" s="194" t="s">
        <v>134</v>
      </c>
      <c r="C55" s="188"/>
      <c r="D55" s="195"/>
      <c r="E55" s="203" t="s">
        <v>135</v>
      </c>
      <c r="F55" s="298" t="s">
        <v>134</v>
      </c>
      <c r="G55" s="204" t="s">
        <v>278</v>
      </c>
      <c r="H55" s="205" t="s">
        <v>279</v>
      </c>
      <c r="I55" s="197" t="s">
        <v>138</v>
      </c>
      <c r="J55" s="197"/>
      <c r="K55" s="198" t="s">
        <v>139</v>
      </c>
      <c r="L55" s="199"/>
      <c r="M55" s="31">
        <f>SUM(AF55,BN55)</f>
        <v>101</v>
      </c>
      <c r="N55" s="15">
        <f>SUM(BW55)</f>
        <v>12</v>
      </c>
      <c r="O55" s="15">
        <f>SUM(CU55)</f>
        <v>17</v>
      </c>
      <c r="P55" s="198" t="s">
        <v>148</v>
      </c>
      <c r="Q55" s="198">
        <v>6</v>
      </c>
      <c r="R55" s="198" t="s">
        <v>259</v>
      </c>
      <c r="S55" s="200">
        <v>4</v>
      </c>
      <c r="T55" s="206" t="s">
        <v>153</v>
      </c>
      <c r="U55" s="206">
        <v>10</v>
      </c>
      <c r="V55" s="198" t="s">
        <v>209</v>
      </c>
      <c r="W55" s="200">
        <v>3</v>
      </c>
      <c r="X55" s="198" t="s">
        <v>159</v>
      </c>
      <c r="Y55" s="200">
        <v>5</v>
      </c>
      <c r="Z55" s="215" t="s">
        <v>144</v>
      </c>
      <c r="AA55" s="215">
        <v>10</v>
      </c>
      <c r="AB55" s="215" t="s">
        <v>209</v>
      </c>
      <c r="AC55" s="215">
        <v>3</v>
      </c>
      <c r="AD55" s="215" t="s">
        <v>144</v>
      </c>
      <c r="AE55" s="215">
        <v>10</v>
      </c>
      <c r="AF55" s="16">
        <f>SUM(AE55,AC55,AA55,Y55,W55,U55,S55,Q55)</f>
        <v>51</v>
      </c>
      <c r="AG55" s="201" t="s">
        <v>153</v>
      </c>
      <c r="AH55" s="201" t="s">
        <v>148</v>
      </c>
      <c r="AI55" s="201">
        <v>7</v>
      </c>
      <c r="AJ55" s="201" t="s">
        <v>199</v>
      </c>
      <c r="AK55" s="201" t="s">
        <v>147</v>
      </c>
      <c r="AL55" s="201">
        <v>5</v>
      </c>
      <c r="AM55" s="198" t="s">
        <v>149</v>
      </c>
      <c r="AN55" s="198" t="s">
        <v>152</v>
      </c>
      <c r="AO55" s="198">
        <v>3</v>
      </c>
      <c r="AP55" s="198" t="s">
        <v>149</v>
      </c>
      <c r="AQ55" s="198" t="s">
        <v>152</v>
      </c>
      <c r="AR55" s="198">
        <v>3</v>
      </c>
      <c r="AS55" s="201" t="s">
        <v>151</v>
      </c>
      <c r="AT55" s="201" t="s">
        <v>152</v>
      </c>
      <c r="AU55" s="201">
        <v>4</v>
      </c>
      <c r="AV55" s="198" t="s">
        <v>164</v>
      </c>
      <c r="AW55" s="198" t="s">
        <v>164</v>
      </c>
      <c r="AX55" s="198">
        <v>3</v>
      </c>
      <c r="AY55" s="201" t="s">
        <v>145</v>
      </c>
      <c r="AZ55" s="201" t="s">
        <v>147</v>
      </c>
      <c r="BA55" s="201">
        <v>6</v>
      </c>
      <c r="BB55" s="201" t="s">
        <v>161</v>
      </c>
      <c r="BC55" s="201" t="s">
        <v>161</v>
      </c>
      <c r="BD55" s="201">
        <v>6</v>
      </c>
      <c r="BE55" s="201" t="s">
        <v>144</v>
      </c>
      <c r="BF55" s="201" t="s">
        <v>145</v>
      </c>
      <c r="BG55" s="201">
        <v>9</v>
      </c>
      <c r="BH55" s="198" t="s">
        <v>141</v>
      </c>
      <c r="BI55" s="198" t="s">
        <v>141</v>
      </c>
      <c r="BJ55" s="198">
        <v>3</v>
      </c>
      <c r="BK55" s="198" t="s">
        <v>143</v>
      </c>
      <c r="BL55" s="198" t="s">
        <v>143</v>
      </c>
      <c r="BM55" s="198">
        <v>1</v>
      </c>
      <c r="BN55" s="20">
        <f>SUM(BM55,BJ55,BG55,BD55,BA55,AX55,AU55,AR55,AO55,AL55,AI55)</f>
        <v>50</v>
      </c>
      <c r="BO55" s="198" t="s">
        <v>148</v>
      </c>
      <c r="BP55" s="198">
        <v>0</v>
      </c>
      <c r="BQ55" s="198" t="s">
        <v>199</v>
      </c>
      <c r="BR55" s="200">
        <v>3</v>
      </c>
      <c r="BS55" s="198" t="s">
        <v>148</v>
      </c>
      <c r="BT55" s="198">
        <v>4</v>
      </c>
      <c r="BU55" s="198" t="s">
        <v>176</v>
      </c>
      <c r="BV55" s="200">
        <v>5</v>
      </c>
      <c r="BW55" s="19">
        <f>SUM(BV55,BT55,BR55,BP55)</f>
        <v>12</v>
      </c>
      <c r="BX55" s="198">
        <v>7</v>
      </c>
      <c r="BY55" s="198">
        <v>5</v>
      </c>
      <c r="BZ55" s="198">
        <v>1</v>
      </c>
      <c r="CA55" s="198">
        <v>2</v>
      </c>
      <c r="CB55" s="198">
        <v>3</v>
      </c>
      <c r="CC55" s="198">
        <v>2</v>
      </c>
      <c r="CD55" s="198">
        <v>6</v>
      </c>
      <c r="CE55" s="198">
        <v>8</v>
      </c>
      <c r="CF55" s="198">
        <v>8</v>
      </c>
      <c r="CG55" s="198">
        <v>5</v>
      </c>
      <c r="CH55" s="198">
        <v>2</v>
      </c>
      <c r="CI55" s="198" t="s">
        <v>143</v>
      </c>
      <c r="CJ55" s="198">
        <v>0</v>
      </c>
      <c r="CK55" s="198" t="s">
        <v>143</v>
      </c>
      <c r="CL55" s="198">
        <v>0</v>
      </c>
      <c r="CM55" s="215" t="s">
        <v>143</v>
      </c>
      <c r="CN55" s="215">
        <v>0</v>
      </c>
      <c r="CO55" s="198" t="s">
        <v>147</v>
      </c>
      <c r="CP55" s="200">
        <v>2</v>
      </c>
      <c r="CQ55" s="198" t="s">
        <v>144</v>
      </c>
      <c r="CR55" s="198">
        <v>10</v>
      </c>
      <c r="CS55" s="198" t="s">
        <v>147</v>
      </c>
      <c r="CT55" s="200">
        <v>5</v>
      </c>
      <c r="CU55" s="19">
        <f>SUM(CT55,CR55,CP55,CN55,CL55,CJ55)</f>
        <v>17</v>
      </c>
      <c r="CV55" s="191" t="s">
        <v>278</v>
      </c>
      <c r="CW55" s="14" t="s">
        <v>280</v>
      </c>
    </row>
    <row r="56" spans="1:101" s="14" customFormat="1" ht="18" customHeight="1">
      <c r="A56" s="288" t="s">
        <v>134</v>
      </c>
      <c r="B56" s="194" t="s">
        <v>134</v>
      </c>
      <c r="C56" s="188"/>
      <c r="D56" s="195"/>
      <c r="E56" s="203" t="s">
        <v>135</v>
      </c>
      <c r="F56" s="298" t="s">
        <v>134</v>
      </c>
      <c r="G56" s="204" t="s">
        <v>281</v>
      </c>
      <c r="H56" s="205" t="s">
        <v>282</v>
      </c>
      <c r="I56" s="197" t="s">
        <v>138</v>
      </c>
      <c r="J56" s="189" t="s">
        <v>283</v>
      </c>
      <c r="K56" s="198" t="s">
        <v>139</v>
      </c>
      <c r="L56" s="199"/>
      <c r="M56" s="31">
        <f>SUM(AF56,BN56)</f>
        <v>91</v>
      </c>
      <c r="N56" s="15">
        <f>SUM(BW56)</f>
        <v>13</v>
      </c>
      <c r="O56" s="15">
        <f>SUM(CU56)</f>
        <v>17</v>
      </c>
      <c r="P56" s="198" t="s">
        <v>148</v>
      </c>
      <c r="Q56" s="198">
        <v>6</v>
      </c>
      <c r="R56" s="215" t="s">
        <v>170</v>
      </c>
      <c r="S56" s="215">
        <v>0</v>
      </c>
      <c r="T56" s="215" t="s">
        <v>150</v>
      </c>
      <c r="U56" s="215">
        <v>9</v>
      </c>
      <c r="V56" s="215" t="s">
        <v>165</v>
      </c>
      <c r="W56" s="215">
        <v>2</v>
      </c>
      <c r="X56" s="215" t="s">
        <v>171</v>
      </c>
      <c r="Y56" s="215">
        <v>1</v>
      </c>
      <c r="Z56" s="215" t="s">
        <v>144</v>
      </c>
      <c r="AA56" s="215">
        <v>10</v>
      </c>
      <c r="AB56" s="215" t="s">
        <v>165</v>
      </c>
      <c r="AC56" s="215">
        <v>2</v>
      </c>
      <c r="AD56" s="215" t="s">
        <v>153</v>
      </c>
      <c r="AE56" s="215">
        <v>9</v>
      </c>
      <c r="AF56" s="16">
        <f>SUM(AE56,AC56,AA56,Y56,W56,U56,S56,Q56)</f>
        <v>39</v>
      </c>
      <c r="AG56" s="201" t="s">
        <v>153</v>
      </c>
      <c r="AH56" s="201" t="s">
        <v>148</v>
      </c>
      <c r="AI56" s="201">
        <v>7</v>
      </c>
      <c r="AJ56" s="207" t="s">
        <v>164</v>
      </c>
      <c r="AK56" s="201" t="s">
        <v>147</v>
      </c>
      <c r="AL56" s="201">
        <v>5</v>
      </c>
      <c r="AM56" s="198" t="s">
        <v>149</v>
      </c>
      <c r="AN56" s="198" t="s">
        <v>149</v>
      </c>
      <c r="AO56" s="198">
        <v>2</v>
      </c>
      <c r="AP56" s="198" t="s">
        <v>149</v>
      </c>
      <c r="AQ56" s="198" t="s">
        <v>152</v>
      </c>
      <c r="AR56" s="198">
        <v>3</v>
      </c>
      <c r="AS56" s="201" t="s">
        <v>151</v>
      </c>
      <c r="AT56" s="201" t="s">
        <v>152</v>
      </c>
      <c r="AU56" s="201">
        <v>4</v>
      </c>
      <c r="AV56" s="198" t="s">
        <v>164</v>
      </c>
      <c r="AW56" s="198" t="s">
        <v>164</v>
      </c>
      <c r="AX56" s="198">
        <v>3</v>
      </c>
      <c r="AY56" s="201" t="s">
        <v>145</v>
      </c>
      <c r="AZ56" s="201" t="s">
        <v>147</v>
      </c>
      <c r="BA56" s="201">
        <v>6</v>
      </c>
      <c r="BB56" s="207" t="s">
        <v>144</v>
      </c>
      <c r="BC56" s="207" t="s">
        <v>142</v>
      </c>
      <c r="BD56" s="207">
        <v>9</v>
      </c>
      <c r="BE56" s="201" t="s">
        <v>144</v>
      </c>
      <c r="BF56" s="201" t="s">
        <v>145</v>
      </c>
      <c r="BG56" s="201">
        <v>9</v>
      </c>
      <c r="BH56" s="198" t="s">
        <v>141</v>
      </c>
      <c r="BI56" s="198" t="s">
        <v>141</v>
      </c>
      <c r="BJ56" s="198">
        <v>3</v>
      </c>
      <c r="BK56" s="198" t="s">
        <v>143</v>
      </c>
      <c r="BL56" s="198" t="s">
        <v>143</v>
      </c>
      <c r="BM56" s="198">
        <v>1</v>
      </c>
      <c r="BN56" s="20">
        <f>SUM(BM56,BJ56,BG56,BD56,BA56,AX56,AU56,AR56,AO56,AL56,AI56)</f>
        <v>52</v>
      </c>
      <c r="BO56" s="215" t="s">
        <v>148</v>
      </c>
      <c r="BP56" s="215">
        <v>0</v>
      </c>
      <c r="BQ56" s="198" t="s">
        <v>199</v>
      </c>
      <c r="BR56" s="200">
        <v>3</v>
      </c>
      <c r="BS56" s="198" t="s">
        <v>142</v>
      </c>
      <c r="BT56" s="200">
        <v>5</v>
      </c>
      <c r="BU56" s="215" t="s">
        <v>142</v>
      </c>
      <c r="BV56" s="215">
        <v>5</v>
      </c>
      <c r="BW56" s="19">
        <f>SUM(BV56,BT56,BR56,BP56)</f>
        <v>13</v>
      </c>
      <c r="BX56" s="198">
        <v>7</v>
      </c>
      <c r="BY56" s="198">
        <v>5</v>
      </c>
      <c r="BZ56" s="198">
        <v>1</v>
      </c>
      <c r="CA56" s="198">
        <v>2</v>
      </c>
      <c r="CB56" s="198">
        <v>3</v>
      </c>
      <c r="CC56" s="198">
        <v>2</v>
      </c>
      <c r="CD56" s="198">
        <v>6</v>
      </c>
      <c r="CE56" s="198">
        <v>8</v>
      </c>
      <c r="CF56" s="198">
        <v>8</v>
      </c>
      <c r="CG56" s="198">
        <v>5</v>
      </c>
      <c r="CH56" s="198">
        <v>2</v>
      </c>
      <c r="CI56" s="198" t="s">
        <v>143</v>
      </c>
      <c r="CJ56" s="198">
        <v>0</v>
      </c>
      <c r="CK56" s="198" t="s">
        <v>143</v>
      </c>
      <c r="CL56" s="198">
        <v>0</v>
      </c>
      <c r="CM56" s="215" t="s">
        <v>143</v>
      </c>
      <c r="CN56" s="215">
        <v>0</v>
      </c>
      <c r="CO56" s="198" t="s">
        <v>147</v>
      </c>
      <c r="CP56" s="200">
        <v>2</v>
      </c>
      <c r="CQ56" s="198" t="s">
        <v>144</v>
      </c>
      <c r="CR56" s="198">
        <v>10</v>
      </c>
      <c r="CS56" s="215" t="s">
        <v>147</v>
      </c>
      <c r="CT56" s="215">
        <v>5</v>
      </c>
      <c r="CU56" s="19">
        <f>SUM(CT56,CR56,CP56,CN56,CL56,CJ56)</f>
        <v>17</v>
      </c>
      <c r="CV56" s="191" t="s">
        <v>281</v>
      </c>
      <c r="CW56" s="14" t="s">
        <v>284</v>
      </c>
    </row>
    <row r="57" spans="1:101" s="14" customFormat="1" ht="18" customHeight="1">
      <c r="A57" s="193" t="s">
        <v>203</v>
      </c>
      <c r="B57" s="194"/>
      <c r="C57" s="292"/>
      <c r="D57" s="293"/>
      <c r="E57" s="302" t="s">
        <v>134</v>
      </c>
      <c r="F57" s="298" t="s">
        <v>134</v>
      </c>
      <c r="G57" s="196" t="s">
        <v>285</v>
      </c>
      <c r="H57" s="187" t="s">
        <v>286</v>
      </c>
      <c r="I57" s="197" t="s">
        <v>138</v>
      </c>
      <c r="J57" s="197"/>
      <c r="K57" s="198" t="s">
        <v>139</v>
      </c>
      <c r="L57" s="199"/>
      <c r="M57" s="31">
        <f>SUM(AF57,BN57)</f>
        <v>87</v>
      </c>
      <c r="N57" s="15">
        <f>SUM(BW57)</f>
        <v>18</v>
      </c>
      <c r="O57" s="15">
        <f>SUM(CU57)</f>
        <v>23</v>
      </c>
      <c r="P57" s="198" t="s">
        <v>143</v>
      </c>
      <c r="Q57" s="198">
        <v>1</v>
      </c>
      <c r="R57" s="198" t="s">
        <v>170</v>
      </c>
      <c r="S57" s="198">
        <v>0</v>
      </c>
      <c r="T57" s="198"/>
      <c r="U57" s="198"/>
      <c r="V57" s="198" t="s">
        <v>164</v>
      </c>
      <c r="W57" s="198">
        <v>7</v>
      </c>
      <c r="X57" s="198" t="s">
        <v>140</v>
      </c>
      <c r="Y57" s="198">
        <v>6</v>
      </c>
      <c r="Z57" s="198" t="s">
        <v>144</v>
      </c>
      <c r="AA57" s="198">
        <v>10</v>
      </c>
      <c r="AB57" s="198" t="s">
        <v>165</v>
      </c>
      <c r="AC57" s="198">
        <v>2</v>
      </c>
      <c r="AD57" s="198" t="s">
        <v>145</v>
      </c>
      <c r="AE57" s="198">
        <v>8</v>
      </c>
      <c r="AF57" s="16">
        <f>SUM(AE57,AC57,AA57,Y57,W57,U57,S57,Q57)</f>
        <v>34</v>
      </c>
      <c r="AG57" s="198" t="s">
        <v>145</v>
      </c>
      <c r="AH57" s="198" t="s">
        <v>145</v>
      </c>
      <c r="AI57" s="198">
        <v>8</v>
      </c>
      <c r="AJ57" s="201" t="s">
        <v>145</v>
      </c>
      <c r="AK57" s="201" t="s">
        <v>148</v>
      </c>
      <c r="AL57" s="201">
        <v>7</v>
      </c>
      <c r="AM57" s="201" t="s">
        <v>148</v>
      </c>
      <c r="AN57" s="201" t="s">
        <v>164</v>
      </c>
      <c r="AO57" s="201">
        <v>4</v>
      </c>
      <c r="AP57" s="201" t="s">
        <v>148</v>
      </c>
      <c r="AQ57" s="201" t="s">
        <v>164</v>
      </c>
      <c r="AR57" s="201">
        <v>4</v>
      </c>
      <c r="AS57" s="198" t="s">
        <v>140</v>
      </c>
      <c r="AT57" s="198" t="s">
        <v>140</v>
      </c>
      <c r="AU57" s="198">
        <v>0</v>
      </c>
      <c r="AV57" s="201" t="s">
        <v>144</v>
      </c>
      <c r="AW57" s="201" t="s">
        <v>143</v>
      </c>
      <c r="AX57" s="201">
        <v>6</v>
      </c>
      <c r="AY57" s="201" t="s">
        <v>144</v>
      </c>
      <c r="AZ57" s="201" t="s">
        <v>148</v>
      </c>
      <c r="BA57" s="201">
        <v>8</v>
      </c>
      <c r="BB57" s="198" t="s">
        <v>143</v>
      </c>
      <c r="BC57" s="198" t="s">
        <v>143</v>
      </c>
      <c r="BD57" s="198">
        <v>1</v>
      </c>
      <c r="BE57" s="201" t="s">
        <v>144</v>
      </c>
      <c r="BF57" s="201" t="s">
        <v>148</v>
      </c>
      <c r="BG57" s="201">
        <v>8</v>
      </c>
      <c r="BH57" s="201" t="s">
        <v>144</v>
      </c>
      <c r="BI57" s="201" t="s">
        <v>143</v>
      </c>
      <c r="BJ57" s="201">
        <v>6</v>
      </c>
      <c r="BK57" s="198" t="s">
        <v>143</v>
      </c>
      <c r="BL57" s="198" t="s">
        <v>143</v>
      </c>
      <c r="BM57" s="198">
        <v>1</v>
      </c>
      <c r="BN57" s="20">
        <f>SUM(BM57,BJ57,BG57,BD57,BA57,AX57,AU57,AR57,AO57,AL57,AI57)</f>
        <v>53</v>
      </c>
      <c r="BO57" s="198" t="s">
        <v>148</v>
      </c>
      <c r="BP57" s="198">
        <v>0</v>
      </c>
      <c r="BQ57" s="198" t="s">
        <v>145</v>
      </c>
      <c r="BR57" s="198">
        <v>6</v>
      </c>
      <c r="BS57" s="198" t="s">
        <v>145</v>
      </c>
      <c r="BT57" s="198">
        <v>6</v>
      </c>
      <c r="BU57" s="198" t="s">
        <v>145</v>
      </c>
      <c r="BV57" s="198">
        <v>6</v>
      </c>
      <c r="BW57" s="19">
        <f>SUM(BV57,BT57,BR57,BP57)</f>
        <v>18</v>
      </c>
      <c r="BX57" s="198">
        <v>10</v>
      </c>
      <c r="BY57" s="198">
        <v>10</v>
      </c>
      <c r="BZ57" s="198">
        <v>7</v>
      </c>
      <c r="CA57" s="198">
        <v>5</v>
      </c>
      <c r="CB57" s="198">
        <v>1</v>
      </c>
      <c r="CC57" s="198">
        <v>5</v>
      </c>
      <c r="CD57" s="198">
        <v>10</v>
      </c>
      <c r="CE57" s="198">
        <v>7</v>
      </c>
      <c r="CF57" s="198">
        <v>10</v>
      </c>
      <c r="CG57" s="198">
        <v>7</v>
      </c>
      <c r="CH57" s="198">
        <v>7</v>
      </c>
      <c r="CI57" s="198" t="s">
        <v>164</v>
      </c>
      <c r="CJ57" s="198">
        <v>1</v>
      </c>
      <c r="CK57" s="198"/>
      <c r="CL57" s="198"/>
      <c r="CM57" s="198" t="s">
        <v>164</v>
      </c>
      <c r="CN57" s="198">
        <v>3</v>
      </c>
      <c r="CO57" s="198" t="s">
        <v>148</v>
      </c>
      <c r="CP57" s="198">
        <v>3</v>
      </c>
      <c r="CQ57" s="198" t="s">
        <v>144</v>
      </c>
      <c r="CR57" s="198">
        <v>10</v>
      </c>
      <c r="CS57" s="198" t="s">
        <v>148</v>
      </c>
      <c r="CT57" s="198">
        <v>6</v>
      </c>
      <c r="CU57" s="19">
        <f>SUM(CT57,CR57,CP57,CN57,CL57,CJ57)</f>
        <v>23</v>
      </c>
      <c r="CV57" s="197" t="s">
        <v>285</v>
      </c>
    </row>
    <row r="58" spans="1:101" s="14" customFormat="1" ht="18" customHeight="1">
      <c r="A58" s="288" t="s">
        <v>134</v>
      </c>
      <c r="B58" s="194" t="s">
        <v>134</v>
      </c>
      <c r="C58" s="296" t="s">
        <v>134</v>
      </c>
      <c r="D58" s="291" t="s">
        <v>134</v>
      </c>
      <c r="E58" s="202"/>
      <c r="F58" s="195"/>
      <c r="G58" s="196" t="s">
        <v>287</v>
      </c>
      <c r="H58" s="187" t="s">
        <v>288</v>
      </c>
      <c r="I58" s="197" t="s">
        <v>138</v>
      </c>
      <c r="J58" s="197"/>
      <c r="K58" s="198" t="s">
        <v>139</v>
      </c>
      <c r="L58" s="199"/>
      <c r="M58" s="31">
        <f>SUM(AF58,BN58)</f>
        <v>85</v>
      </c>
      <c r="N58" s="15">
        <f>SUM(BW58)</f>
        <v>28</v>
      </c>
      <c r="O58" s="15">
        <f>SUM(CU58)</f>
        <v>20</v>
      </c>
      <c r="P58" s="198" t="s">
        <v>145</v>
      </c>
      <c r="Q58" s="198">
        <v>8</v>
      </c>
      <c r="R58" s="198" t="s">
        <v>170</v>
      </c>
      <c r="S58" s="198">
        <v>0</v>
      </c>
      <c r="T58" s="198" t="s">
        <v>140</v>
      </c>
      <c r="U58" s="198">
        <v>4</v>
      </c>
      <c r="V58" s="198" t="s">
        <v>159</v>
      </c>
      <c r="W58" s="200">
        <v>4</v>
      </c>
      <c r="X58" s="198" t="s">
        <v>202</v>
      </c>
      <c r="Y58" s="200">
        <v>5</v>
      </c>
      <c r="Z58" s="198" t="s">
        <v>145</v>
      </c>
      <c r="AA58" s="198">
        <v>9</v>
      </c>
      <c r="AB58" s="198" t="s">
        <v>159</v>
      </c>
      <c r="AC58" s="200">
        <v>4</v>
      </c>
      <c r="AD58" s="198" t="s">
        <v>141</v>
      </c>
      <c r="AE58" s="200">
        <v>3</v>
      </c>
      <c r="AF58" s="16">
        <f>SUM(AE58,AC58,AA58,Y58,W58,U58,S58,Q58)</f>
        <v>37</v>
      </c>
      <c r="AG58" s="198" t="s">
        <v>176</v>
      </c>
      <c r="AH58" s="198" t="s">
        <v>176</v>
      </c>
      <c r="AI58" s="200">
        <v>7</v>
      </c>
      <c r="AJ58" s="201" t="s">
        <v>154</v>
      </c>
      <c r="AK58" s="201" t="s">
        <v>141</v>
      </c>
      <c r="AL58" s="201">
        <v>4</v>
      </c>
      <c r="AM58" s="198" t="s">
        <v>146</v>
      </c>
      <c r="AN58" s="198" t="s">
        <v>141</v>
      </c>
      <c r="AO58" s="198">
        <v>3</v>
      </c>
      <c r="AP58" s="201" t="s">
        <v>147</v>
      </c>
      <c r="AQ58" s="201" t="s">
        <v>147</v>
      </c>
      <c r="AR58" s="201">
        <v>4</v>
      </c>
      <c r="AS58" s="198" t="s">
        <v>152</v>
      </c>
      <c r="AT58" s="198" t="s">
        <v>152</v>
      </c>
      <c r="AU58" s="198">
        <v>3</v>
      </c>
      <c r="AV58" s="198" t="s">
        <v>146</v>
      </c>
      <c r="AW58" s="198" t="s">
        <v>146</v>
      </c>
      <c r="AX58" s="198">
        <v>2</v>
      </c>
      <c r="AY58" s="201" t="s">
        <v>150</v>
      </c>
      <c r="AZ58" s="201" t="s">
        <v>142</v>
      </c>
      <c r="BA58" s="201">
        <v>8</v>
      </c>
      <c r="BB58" s="201" t="s">
        <v>151</v>
      </c>
      <c r="BC58" s="201" t="s">
        <v>152</v>
      </c>
      <c r="BD58" s="201">
        <v>4</v>
      </c>
      <c r="BE58" s="201" t="s">
        <v>153</v>
      </c>
      <c r="BF58" s="201" t="s">
        <v>142</v>
      </c>
      <c r="BG58" s="201">
        <v>8</v>
      </c>
      <c r="BH58" s="201" t="s">
        <v>154</v>
      </c>
      <c r="BI58" s="201" t="s">
        <v>141</v>
      </c>
      <c r="BJ58" s="201">
        <v>4</v>
      </c>
      <c r="BK58" s="198" t="s">
        <v>143</v>
      </c>
      <c r="BL58" s="198" t="s">
        <v>143</v>
      </c>
      <c r="BM58" s="198">
        <v>1</v>
      </c>
      <c r="BN58" s="20">
        <f>SUM(BM58,BJ58,BG58,BD58,BA58,AX58,AU58,AR58,AO58,AL58,AI58)</f>
        <v>48</v>
      </c>
      <c r="BO58" s="198" t="s">
        <v>145</v>
      </c>
      <c r="BP58" s="198">
        <v>5</v>
      </c>
      <c r="BQ58" s="198" t="s">
        <v>153</v>
      </c>
      <c r="BR58" s="200">
        <v>8</v>
      </c>
      <c r="BS58" s="198" t="s">
        <v>142</v>
      </c>
      <c r="BT58" s="200">
        <v>5</v>
      </c>
      <c r="BU58" s="198" t="s">
        <v>144</v>
      </c>
      <c r="BV58" s="198">
        <v>10</v>
      </c>
      <c r="BW58" s="19">
        <f>SUM(BV58,BT58,BR58,BP58)</f>
        <v>28</v>
      </c>
      <c r="BX58" s="198">
        <v>8</v>
      </c>
      <c r="BY58" s="198">
        <v>5</v>
      </c>
      <c r="BZ58" s="198">
        <v>4</v>
      </c>
      <c r="CA58" s="198">
        <v>4</v>
      </c>
      <c r="CB58" s="198">
        <v>2</v>
      </c>
      <c r="CC58" s="198">
        <v>3</v>
      </c>
      <c r="CD58" s="198">
        <v>8</v>
      </c>
      <c r="CE58" s="198">
        <v>4</v>
      </c>
      <c r="CF58" s="198">
        <v>10</v>
      </c>
      <c r="CG58" s="198">
        <v>4</v>
      </c>
      <c r="CH58" s="198">
        <v>2</v>
      </c>
      <c r="CI58" s="198" t="s">
        <v>143</v>
      </c>
      <c r="CJ58" s="198">
        <v>0</v>
      </c>
      <c r="CK58" s="198" t="s">
        <v>143</v>
      </c>
      <c r="CL58" s="198">
        <v>0</v>
      </c>
      <c r="CM58" s="198" t="s">
        <v>141</v>
      </c>
      <c r="CN58" s="200">
        <v>3</v>
      </c>
      <c r="CO58" s="198" t="s">
        <v>147</v>
      </c>
      <c r="CP58" s="200">
        <v>2</v>
      </c>
      <c r="CQ58" s="198" t="s">
        <v>144</v>
      </c>
      <c r="CR58" s="198">
        <v>10</v>
      </c>
      <c r="CS58" s="198" t="s">
        <v>154</v>
      </c>
      <c r="CT58" s="200">
        <v>5</v>
      </c>
      <c r="CU58" s="19">
        <f>SUM(CT58,CR58,CP58,CN58,CL58,CJ58)</f>
        <v>20</v>
      </c>
      <c r="CV58" s="197" t="s">
        <v>287</v>
      </c>
    </row>
    <row r="59" spans="1:101" s="14" customFormat="1" ht="18" customHeight="1">
      <c r="A59" s="288" t="s">
        <v>134</v>
      </c>
      <c r="B59" s="194" t="s">
        <v>134</v>
      </c>
      <c r="C59" s="296" t="s">
        <v>134</v>
      </c>
      <c r="D59" s="291" t="s">
        <v>134</v>
      </c>
      <c r="E59" s="302" t="s">
        <v>134</v>
      </c>
      <c r="F59" s="298" t="s">
        <v>134</v>
      </c>
      <c r="G59" s="204" t="s">
        <v>289</v>
      </c>
      <c r="H59" s="205" t="s">
        <v>290</v>
      </c>
      <c r="I59" s="197" t="s">
        <v>138</v>
      </c>
      <c r="J59" s="197"/>
      <c r="K59" s="198" t="s">
        <v>139</v>
      </c>
      <c r="L59" s="199" t="s">
        <v>134</v>
      </c>
      <c r="M59" s="31">
        <f>SUM(AF59,BN59)</f>
        <v>112</v>
      </c>
      <c r="N59" s="15">
        <f>SUM(BW59)</f>
        <v>31</v>
      </c>
      <c r="O59" s="15">
        <f>SUM(CU59)</f>
        <v>23</v>
      </c>
      <c r="P59" s="220" t="s">
        <v>144</v>
      </c>
      <c r="Q59" s="220">
        <v>10</v>
      </c>
      <c r="R59" s="198" t="s">
        <v>140</v>
      </c>
      <c r="S59" s="198">
        <v>6</v>
      </c>
      <c r="T59" s="198" t="s">
        <v>141</v>
      </c>
      <c r="U59" s="200">
        <v>7</v>
      </c>
      <c r="V59" s="198" t="s">
        <v>146</v>
      </c>
      <c r="W59" s="200">
        <v>7</v>
      </c>
      <c r="X59" s="198" t="s">
        <v>146</v>
      </c>
      <c r="Y59" s="200">
        <v>8</v>
      </c>
      <c r="Z59" s="198" t="s">
        <v>144</v>
      </c>
      <c r="AA59" s="198">
        <v>10</v>
      </c>
      <c r="AB59" s="198" t="s">
        <v>147</v>
      </c>
      <c r="AC59" s="200">
        <v>8</v>
      </c>
      <c r="AD59" s="198" t="s">
        <v>145</v>
      </c>
      <c r="AE59" s="198">
        <v>8</v>
      </c>
      <c r="AF59" s="16">
        <f>SUM(AE59,AC59,AA59,Y59,W59,U59,S59,Q59)</f>
        <v>64</v>
      </c>
      <c r="AG59" s="201" t="s">
        <v>160</v>
      </c>
      <c r="AH59" s="201" t="s">
        <v>160</v>
      </c>
      <c r="AI59" s="201">
        <v>5</v>
      </c>
      <c r="AJ59" s="201" t="s">
        <v>142</v>
      </c>
      <c r="AK59" s="201" t="s">
        <v>148</v>
      </c>
      <c r="AL59" s="201">
        <v>6</v>
      </c>
      <c r="AM59" s="201" t="s">
        <v>147</v>
      </c>
      <c r="AN59" s="201" t="s">
        <v>147</v>
      </c>
      <c r="AO59" s="201">
        <v>4</v>
      </c>
      <c r="AP59" s="198" t="s">
        <v>141</v>
      </c>
      <c r="AQ59" s="198" t="s">
        <v>141</v>
      </c>
      <c r="AR59" s="198">
        <v>3</v>
      </c>
      <c r="AS59" s="198" t="s">
        <v>152</v>
      </c>
      <c r="AT59" s="198" t="s">
        <v>152</v>
      </c>
      <c r="AU59" s="198">
        <v>3</v>
      </c>
      <c r="AV59" s="198" t="s">
        <v>146</v>
      </c>
      <c r="AW59" s="198" t="s">
        <v>146</v>
      </c>
      <c r="AX59" s="198">
        <v>2</v>
      </c>
      <c r="AY59" s="201" t="s">
        <v>150</v>
      </c>
      <c r="AZ59" s="201" t="s">
        <v>142</v>
      </c>
      <c r="BA59" s="201">
        <v>8</v>
      </c>
      <c r="BB59" s="201" t="s">
        <v>142</v>
      </c>
      <c r="BC59" s="201" t="s">
        <v>148</v>
      </c>
      <c r="BD59" s="201">
        <v>6</v>
      </c>
      <c r="BE59" s="201" t="s">
        <v>176</v>
      </c>
      <c r="BF59" s="201" t="s">
        <v>199</v>
      </c>
      <c r="BG59" s="201">
        <v>7</v>
      </c>
      <c r="BH59" s="198" t="s">
        <v>154</v>
      </c>
      <c r="BI59" s="198" t="s">
        <v>143</v>
      </c>
      <c r="BJ59" s="198">
        <v>3</v>
      </c>
      <c r="BK59" s="198" t="s">
        <v>173</v>
      </c>
      <c r="BL59" s="198" t="s">
        <v>173</v>
      </c>
      <c r="BM59" s="200">
        <v>1</v>
      </c>
      <c r="BN59" s="20">
        <f>SUM(BM59,BJ59,BG59,BD59,BA59,AX59,AU59,AR59,AO59,AL59,AI59)</f>
        <v>48</v>
      </c>
      <c r="BO59" s="198" t="s">
        <v>145</v>
      </c>
      <c r="BP59" s="198">
        <v>5</v>
      </c>
      <c r="BQ59" s="198" t="s">
        <v>144</v>
      </c>
      <c r="BR59" s="198">
        <v>10</v>
      </c>
      <c r="BS59" s="198" t="s">
        <v>145</v>
      </c>
      <c r="BT59" s="198">
        <v>6</v>
      </c>
      <c r="BU59" s="198" t="s">
        <v>144</v>
      </c>
      <c r="BV59" s="198">
        <v>10</v>
      </c>
      <c r="BW59" s="19">
        <f>SUM(BV59,BT59,BR59,BP59)</f>
        <v>31</v>
      </c>
      <c r="BX59" s="198">
        <v>6</v>
      </c>
      <c r="BY59" s="198">
        <v>6</v>
      </c>
      <c r="BZ59" s="198">
        <v>3</v>
      </c>
      <c r="CA59" s="198">
        <v>3</v>
      </c>
      <c r="CB59" s="198">
        <v>2</v>
      </c>
      <c r="CC59" s="198">
        <v>2</v>
      </c>
      <c r="CD59" s="198">
        <v>10</v>
      </c>
      <c r="CE59" s="198">
        <v>6</v>
      </c>
      <c r="CF59" s="198">
        <v>8</v>
      </c>
      <c r="CG59" s="198">
        <v>3</v>
      </c>
      <c r="CH59" s="198">
        <v>2</v>
      </c>
      <c r="CI59" s="198" t="s">
        <v>143</v>
      </c>
      <c r="CJ59" s="198">
        <v>0</v>
      </c>
      <c r="CK59" s="198" t="s">
        <v>143</v>
      </c>
      <c r="CL59" s="198">
        <v>0</v>
      </c>
      <c r="CM59" s="198" t="s">
        <v>141</v>
      </c>
      <c r="CN59" s="200">
        <v>3</v>
      </c>
      <c r="CO59" s="198" t="s">
        <v>164</v>
      </c>
      <c r="CP59" s="198">
        <v>0</v>
      </c>
      <c r="CQ59" s="198" t="s">
        <v>144</v>
      </c>
      <c r="CR59" s="198">
        <v>10</v>
      </c>
      <c r="CS59" s="198" t="s">
        <v>144</v>
      </c>
      <c r="CT59" s="198">
        <v>10</v>
      </c>
      <c r="CU59" s="19">
        <f>SUM(CT59,CR59,CP59,CN59,CL59,CJ59)</f>
        <v>23</v>
      </c>
      <c r="CV59" s="197" t="s">
        <v>289</v>
      </c>
    </row>
    <row r="60" spans="1:101" s="155" customFormat="1" ht="32.25" customHeight="1">
      <c r="A60" s="138">
        <f t="shared" ref="A60:F60" si="0">COUNTA(A8:A59)</f>
        <v>39</v>
      </c>
      <c r="B60" s="180">
        <f t="shared" si="0"/>
        <v>31</v>
      </c>
      <c r="C60" s="138">
        <f t="shared" si="0"/>
        <v>27</v>
      </c>
      <c r="D60" s="180">
        <f t="shared" si="0"/>
        <v>27</v>
      </c>
      <c r="E60" s="138">
        <f t="shared" si="0"/>
        <v>30</v>
      </c>
      <c r="F60" s="180">
        <f t="shared" si="0"/>
        <v>29</v>
      </c>
      <c r="G60" s="139" t="s">
        <v>291</v>
      </c>
      <c r="H60" s="164">
        <f>COUNTA(H8:H59)</f>
        <v>52</v>
      </c>
      <c r="I60" s="165"/>
      <c r="J60" s="166"/>
      <c r="K60" s="140"/>
      <c r="L60" s="140"/>
      <c r="M60" s="141" t="s">
        <v>292</v>
      </c>
      <c r="N60" s="142" t="s">
        <v>293</v>
      </c>
      <c r="O60" s="143" t="s">
        <v>294</v>
      </c>
      <c r="P60" s="144" t="s">
        <v>65</v>
      </c>
      <c r="Q60" s="145" t="s">
        <v>65</v>
      </c>
      <c r="R60" s="146" t="s">
        <v>66</v>
      </c>
      <c r="S60" s="145" t="s">
        <v>66</v>
      </c>
      <c r="T60" s="146" t="s">
        <v>67</v>
      </c>
      <c r="U60" s="145" t="s">
        <v>67</v>
      </c>
      <c r="V60" s="146" t="s">
        <v>68</v>
      </c>
      <c r="W60" s="145" t="s">
        <v>68</v>
      </c>
      <c r="X60" s="146" t="s">
        <v>69</v>
      </c>
      <c r="Y60" s="145" t="s">
        <v>69</v>
      </c>
      <c r="Z60" s="146" t="s">
        <v>70</v>
      </c>
      <c r="AA60" s="145" t="s">
        <v>70</v>
      </c>
      <c r="AB60" s="146" t="s">
        <v>71</v>
      </c>
      <c r="AC60" s="145" t="s">
        <v>71</v>
      </c>
      <c r="AD60" s="146" t="s">
        <v>72</v>
      </c>
      <c r="AE60" s="145" t="s">
        <v>72</v>
      </c>
      <c r="AF60" s="147"/>
      <c r="AG60" s="18" t="s">
        <v>73</v>
      </c>
      <c r="AH60" s="18" t="s">
        <v>74</v>
      </c>
      <c r="AI60" s="148" t="s">
        <v>75</v>
      </c>
      <c r="AJ60" s="18" t="s">
        <v>76</v>
      </c>
      <c r="AK60" s="18" t="s">
        <v>77</v>
      </c>
      <c r="AL60" s="148" t="s">
        <v>78</v>
      </c>
      <c r="AM60" s="18" t="s">
        <v>79</v>
      </c>
      <c r="AN60" s="18" t="s">
        <v>80</v>
      </c>
      <c r="AO60" s="148" t="s">
        <v>81</v>
      </c>
      <c r="AP60" s="18" t="s">
        <v>82</v>
      </c>
      <c r="AQ60" s="18" t="s">
        <v>83</v>
      </c>
      <c r="AR60" s="148" t="s">
        <v>84</v>
      </c>
      <c r="AS60" s="18" t="s">
        <v>85</v>
      </c>
      <c r="AT60" s="18" t="s">
        <v>86</v>
      </c>
      <c r="AU60" s="148" t="s">
        <v>87</v>
      </c>
      <c r="AV60" s="18" t="s">
        <v>88</v>
      </c>
      <c r="AW60" s="18" t="s">
        <v>89</v>
      </c>
      <c r="AX60" s="148" t="s">
        <v>90</v>
      </c>
      <c r="AY60" s="18" t="s">
        <v>91</v>
      </c>
      <c r="AZ60" s="18" t="s">
        <v>92</v>
      </c>
      <c r="BA60" s="148" t="s">
        <v>93</v>
      </c>
      <c r="BB60" s="18" t="s">
        <v>94</v>
      </c>
      <c r="BC60" s="18" t="s">
        <v>95</v>
      </c>
      <c r="BD60" s="148" t="s">
        <v>96</v>
      </c>
      <c r="BE60" s="18" t="s">
        <v>97</v>
      </c>
      <c r="BF60" s="18" t="s">
        <v>98</v>
      </c>
      <c r="BG60" s="148" t="s">
        <v>99</v>
      </c>
      <c r="BH60" s="18" t="s">
        <v>100</v>
      </c>
      <c r="BI60" s="18" t="s">
        <v>101</v>
      </c>
      <c r="BJ60" s="148" t="s">
        <v>102</v>
      </c>
      <c r="BK60" s="18" t="s">
        <v>103</v>
      </c>
      <c r="BL60" s="18" t="s">
        <v>104</v>
      </c>
      <c r="BM60" s="148" t="s">
        <v>105</v>
      </c>
      <c r="BN60" s="149"/>
      <c r="BO60" s="3" t="s">
        <v>106</v>
      </c>
      <c r="BP60" s="150" t="s">
        <v>106</v>
      </c>
      <c r="BQ60" s="3" t="s">
        <v>107</v>
      </c>
      <c r="BR60" s="150" t="s">
        <v>107</v>
      </c>
      <c r="BS60" s="3" t="s">
        <v>108</v>
      </c>
      <c r="BT60" s="150" t="s">
        <v>108</v>
      </c>
      <c r="BU60" s="3" t="s">
        <v>109</v>
      </c>
      <c r="BV60" s="150" t="s">
        <v>109</v>
      </c>
      <c r="BW60" s="151"/>
      <c r="BX60" s="3" t="s">
        <v>116</v>
      </c>
      <c r="BY60" s="3" t="s">
        <v>117</v>
      </c>
      <c r="BZ60" s="3" t="s">
        <v>118</v>
      </c>
      <c r="CA60" s="3" t="s">
        <v>119</v>
      </c>
      <c r="CB60" s="3" t="s">
        <v>120</v>
      </c>
      <c r="CC60" s="3" t="s">
        <v>121</v>
      </c>
      <c r="CD60" s="3" t="s">
        <v>122</v>
      </c>
      <c r="CE60" s="3" t="s">
        <v>123</v>
      </c>
      <c r="CF60" s="3" t="s">
        <v>124</v>
      </c>
      <c r="CG60" s="3" t="s">
        <v>125</v>
      </c>
      <c r="CH60" s="3" t="s">
        <v>126</v>
      </c>
      <c r="CI60" s="7" t="s">
        <v>127</v>
      </c>
      <c r="CJ60" s="152" t="s">
        <v>127</v>
      </c>
      <c r="CK60" s="7" t="s">
        <v>128</v>
      </c>
      <c r="CL60" s="152" t="s">
        <v>128</v>
      </c>
      <c r="CM60" s="7" t="s">
        <v>129</v>
      </c>
      <c r="CN60" s="152" t="s">
        <v>129</v>
      </c>
      <c r="CO60" s="7" t="s">
        <v>130</v>
      </c>
      <c r="CP60" s="152" t="s">
        <v>130</v>
      </c>
      <c r="CQ60" s="7" t="s">
        <v>131</v>
      </c>
      <c r="CR60" s="152" t="s">
        <v>131</v>
      </c>
      <c r="CS60" s="7" t="s">
        <v>132</v>
      </c>
      <c r="CT60" s="152" t="s">
        <v>132</v>
      </c>
      <c r="CU60" s="153"/>
      <c r="CV60" s="154"/>
    </row>
    <row r="61" spans="1:101" s="155" customFormat="1" ht="30">
      <c r="A61" s="156" t="s">
        <v>295</v>
      </c>
      <c r="B61" s="181" t="s">
        <v>296</v>
      </c>
      <c r="C61" s="156" t="s">
        <v>295</v>
      </c>
      <c r="D61" s="181" t="s">
        <v>296</v>
      </c>
      <c r="E61" s="156" t="s">
        <v>295</v>
      </c>
      <c r="F61" s="181" t="s">
        <v>296</v>
      </c>
      <c r="G61" s="173"/>
      <c r="H61" s="167"/>
      <c r="I61" s="165"/>
      <c r="J61" s="166"/>
      <c r="K61" s="140"/>
      <c r="L61" s="140"/>
      <c r="M61" s="157"/>
      <c r="N61" s="158"/>
      <c r="O61" s="158"/>
      <c r="P61" s="17" t="s">
        <v>114</v>
      </c>
      <c r="Q61" s="148" t="s">
        <v>115</v>
      </c>
      <c r="R61" s="17" t="s">
        <v>114</v>
      </c>
      <c r="S61" s="148" t="s">
        <v>115</v>
      </c>
      <c r="T61" s="17" t="s">
        <v>114</v>
      </c>
      <c r="U61" s="148" t="s">
        <v>115</v>
      </c>
      <c r="V61" s="17" t="s">
        <v>114</v>
      </c>
      <c r="W61" s="148" t="s">
        <v>115</v>
      </c>
      <c r="X61" s="17" t="s">
        <v>114</v>
      </c>
      <c r="Y61" s="148" t="s">
        <v>115</v>
      </c>
      <c r="Z61" s="17" t="s">
        <v>114</v>
      </c>
      <c r="AA61" s="148" t="s">
        <v>115</v>
      </c>
      <c r="AB61" s="17" t="s">
        <v>114</v>
      </c>
      <c r="AC61" s="148" t="s">
        <v>115</v>
      </c>
      <c r="AD61" s="17" t="s">
        <v>114</v>
      </c>
      <c r="AE61" s="148" t="s">
        <v>115</v>
      </c>
      <c r="AF61" s="147"/>
      <c r="AG61" s="18" t="s">
        <v>114</v>
      </c>
      <c r="AH61" s="18" t="s">
        <v>114</v>
      </c>
      <c r="AI61" s="148" t="s">
        <v>115</v>
      </c>
      <c r="AJ61" s="18" t="s">
        <v>114</v>
      </c>
      <c r="AK61" s="18" t="s">
        <v>114</v>
      </c>
      <c r="AL61" s="148" t="s">
        <v>115</v>
      </c>
      <c r="AM61" s="18" t="s">
        <v>114</v>
      </c>
      <c r="AN61" s="18" t="s">
        <v>114</v>
      </c>
      <c r="AO61" s="148" t="s">
        <v>115</v>
      </c>
      <c r="AP61" s="18" t="s">
        <v>114</v>
      </c>
      <c r="AQ61" s="18" t="s">
        <v>114</v>
      </c>
      <c r="AR61" s="148" t="s">
        <v>115</v>
      </c>
      <c r="AS61" s="18" t="s">
        <v>114</v>
      </c>
      <c r="AT61" s="18" t="s">
        <v>114</v>
      </c>
      <c r="AU61" s="148" t="s">
        <v>115</v>
      </c>
      <c r="AV61" s="18" t="s">
        <v>114</v>
      </c>
      <c r="AW61" s="18" t="s">
        <v>114</v>
      </c>
      <c r="AX61" s="148" t="s">
        <v>115</v>
      </c>
      <c r="AY61" s="18" t="s">
        <v>114</v>
      </c>
      <c r="AZ61" s="18" t="s">
        <v>114</v>
      </c>
      <c r="BA61" s="148" t="s">
        <v>115</v>
      </c>
      <c r="BB61" s="18" t="s">
        <v>114</v>
      </c>
      <c r="BC61" s="18" t="s">
        <v>114</v>
      </c>
      <c r="BD61" s="148" t="s">
        <v>115</v>
      </c>
      <c r="BE61" s="18" t="s">
        <v>114</v>
      </c>
      <c r="BF61" s="18" t="s">
        <v>114</v>
      </c>
      <c r="BG61" s="148" t="s">
        <v>115</v>
      </c>
      <c r="BH61" s="18" t="s">
        <v>114</v>
      </c>
      <c r="BI61" s="18" t="s">
        <v>114</v>
      </c>
      <c r="BJ61" s="148" t="s">
        <v>115</v>
      </c>
      <c r="BK61" s="18" t="s">
        <v>114</v>
      </c>
      <c r="BL61" s="18" t="s">
        <v>114</v>
      </c>
      <c r="BM61" s="148" t="s">
        <v>115</v>
      </c>
      <c r="BN61" s="149"/>
      <c r="BO61" s="3" t="s">
        <v>114</v>
      </c>
      <c r="BP61" s="150" t="s">
        <v>115</v>
      </c>
      <c r="BQ61" s="3" t="s">
        <v>114</v>
      </c>
      <c r="BR61" s="150" t="s">
        <v>115</v>
      </c>
      <c r="BS61" s="3" t="s">
        <v>114</v>
      </c>
      <c r="BT61" s="150" t="s">
        <v>115</v>
      </c>
      <c r="BU61" s="3" t="s">
        <v>114</v>
      </c>
      <c r="BV61" s="150" t="s">
        <v>115</v>
      </c>
      <c r="BW61" s="151"/>
      <c r="BX61" s="2"/>
      <c r="BY61" s="2"/>
      <c r="BZ61" s="2"/>
      <c r="CA61" s="2"/>
      <c r="CB61" s="2"/>
      <c r="CC61" s="2"/>
      <c r="CD61" s="2"/>
      <c r="CE61" s="2"/>
      <c r="CF61" s="2"/>
      <c r="CG61" s="2"/>
      <c r="CH61" s="2"/>
      <c r="CI61" s="159" t="s">
        <v>114</v>
      </c>
      <c r="CJ61" s="2" t="s">
        <v>297</v>
      </c>
      <c r="CK61" s="159" t="s">
        <v>114</v>
      </c>
      <c r="CL61" s="2" t="s">
        <v>297</v>
      </c>
      <c r="CM61" s="159" t="s">
        <v>114</v>
      </c>
      <c r="CN61" s="2" t="s">
        <v>297</v>
      </c>
      <c r="CO61" s="159" t="s">
        <v>114</v>
      </c>
      <c r="CP61" s="2" t="s">
        <v>297</v>
      </c>
      <c r="CQ61" s="159" t="s">
        <v>114</v>
      </c>
      <c r="CR61" s="2" t="s">
        <v>297</v>
      </c>
      <c r="CS61" s="159" t="s">
        <v>114</v>
      </c>
      <c r="CT61" s="2" t="s">
        <v>297</v>
      </c>
      <c r="CU61" s="153"/>
      <c r="CV61" s="160"/>
      <c r="CW61" s="161"/>
    </row>
    <row r="62" spans="1:101">
      <c r="B62" s="177"/>
      <c r="D62" s="177"/>
      <c r="F62" s="177"/>
      <c r="G62" s="174"/>
      <c r="H62" s="169"/>
      <c r="I62" s="24"/>
      <c r="J62" s="137"/>
      <c r="CV62" s="168"/>
    </row>
    <row r="63" spans="1:101">
      <c r="B63" s="178"/>
      <c r="D63" s="178"/>
      <c r="F63" s="178"/>
      <c r="G63" s="175"/>
      <c r="H63" s="171"/>
      <c r="I63" s="24"/>
      <c r="J63" s="137"/>
      <c r="CV63" s="170"/>
    </row>
    <row r="64" spans="1:101">
      <c r="B64" s="178"/>
      <c r="D64" s="178"/>
      <c r="F64" s="178"/>
      <c r="G64" s="175"/>
      <c r="H64" s="171"/>
      <c r="I64" s="24"/>
      <c r="J64" s="137"/>
      <c r="CV64" s="170"/>
    </row>
    <row r="65" spans="2:100">
      <c r="B65" s="178"/>
      <c r="D65" s="178"/>
      <c r="F65" s="178"/>
      <c r="G65" s="175"/>
      <c r="H65" s="171"/>
      <c r="I65" s="24"/>
      <c r="J65" s="137"/>
      <c r="CV65" s="170"/>
    </row>
    <row r="66" spans="2:100">
      <c r="B66" s="178"/>
      <c r="D66" s="178"/>
      <c r="F66" s="178"/>
      <c r="G66" s="175"/>
      <c r="H66" s="171"/>
      <c r="I66" s="24"/>
      <c r="J66" s="137"/>
      <c r="CV66" s="170"/>
    </row>
    <row r="67" spans="2:100">
      <c r="B67" s="178"/>
      <c r="D67" s="178"/>
      <c r="F67" s="178"/>
      <c r="G67" s="175"/>
      <c r="H67" s="171"/>
      <c r="I67" s="24"/>
      <c r="J67" s="137"/>
      <c r="CV67" s="170"/>
    </row>
    <row r="68" spans="2:100">
      <c r="B68" s="178"/>
      <c r="D68" s="178"/>
      <c r="F68" s="178"/>
      <c r="G68" s="175"/>
      <c r="H68" s="171"/>
      <c r="I68" s="24"/>
      <c r="J68" s="137"/>
      <c r="CV68" s="170"/>
    </row>
    <row r="69" spans="2:100">
      <c r="B69" s="177"/>
      <c r="D69" s="177"/>
      <c r="F69" s="177"/>
      <c r="G69" s="174"/>
      <c r="H69" s="169"/>
      <c r="I69" s="24"/>
      <c r="J69" s="137"/>
      <c r="CV69" s="168"/>
    </row>
    <row r="70" spans="2:100">
      <c r="B70" s="178"/>
      <c r="D70" s="178"/>
      <c r="F70" s="178"/>
      <c r="G70" s="175"/>
      <c r="H70" s="171"/>
      <c r="I70" s="24"/>
      <c r="J70" s="137"/>
      <c r="CV70" s="170"/>
    </row>
    <row r="71" spans="2:100">
      <c r="B71" s="178"/>
      <c r="D71" s="178"/>
      <c r="F71" s="178"/>
      <c r="G71" s="175"/>
      <c r="H71" s="171"/>
      <c r="I71" s="24"/>
      <c r="J71" s="137"/>
      <c r="CV71" s="170"/>
    </row>
    <row r="72" spans="2:100">
      <c r="B72" s="178"/>
      <c r="D72" s="178"/>
      <c r="F72" s="178"/>
      <c r="G72" s="175"/>
      <c r="H72" s="171"/>
      <c r="I72" s="24"/>
      <c r="J72" s="137"/>
      <c r="CV72" s="170"/>
    </row>
    <row r="73" spans="2:100">
      <c r="B73" s="178"/>
      <c r="D73" s="178"/>
      <c r="F73" s="178"/>
      <c r="G73" s="175"/>
      <c r="H73" s="171"/>
      <c r="I73" s="24"/>
      <c r="J73" s="137"/>
      <c r="CV73" s="170"/>
    </row>
    <row r="74" spans="2:100">
      <c r="B74" s="178"/>
      <c r="D74" s="178"/>
      <c r="F74" s="178"/>
      <c r="G74" s="175"/>
      <c r="H74" s="171"/>
      <c r="I74" s="24"/>
      <c r="J74" s="137"/>
      <c r="CV74" s="170"/>
    </row>
    <row r="75" spans="2:100">
      <c r="B75" s="178"/>
      <c r="D75" s="178"/>
      <c r="F75" s="178"/>
      <c r="G75" s="175"/>
      <c r="H75" s="171"/>
      <c r="I75" s="24"/>
      <c r="J75" s="137"/>
      <c r="CV75" s="170"/>
    </row>
    <row r="76" spans="2:100">
      <c r="B76" s="178"/>
      <c r="D76" s="178"/>
      <c r="F76" s="178"/>
      <c r="G76" s="175"/>
      <c r="H76" s="171"/>
      <c r="I76" s="24"/>
      <c r="J76" s="137"/>
      <c r="CV76" s="170"/>
    </row>
    <row r="77" spans="2:100">
      <c r="B77" s="178"/>
      <c r="D77" s="178"/>
      <c r="F77" s="178"/>
      <c r="G77" s="175"/>
      <c r="H77" s="171"/>
      <c r="I77" s="24"/>
      <c r="J77" s="137"/>
      <c r="CV77" s="170"/>
    </row>
    <row r="78" spans="2:100">
      <c r="B78" s="178"/>
      <c r="D78" s="178"/>
      <c r="F78" s="178"/>
      <c r="G78" s="175"/>
      <c r="H78" s="171"/>
      <c r="I78" s="24"/>
      <c r="J78" s="137"/>
      <c r="CV78" s="170"/>
    </row>
    <row r="79" spans="2:100">
      <c r="B79" s="178"/>
      <c r="D79" s="178"/>
      <c r="F79" s="178"/>
      <c r="G79" s="175"/>
      <c r="H79" s="171"/>
      <c r="I79" s="24"/>
      <c r="J79" s="137"/>
      <c r="CV79" s="170"/>
    </row>
    <row r="80" spans="2:100">
      <c r="B80" s="178"/>
      <c r="D80" s="178"/>
      <c r="F80" s="178"/>
      <c r="G80" s="175"/>
      <c r="H80" s="171"/>
      <c r="I80" s="24"/>
      <c r="J80" s="137"/>
      <c r="CV80" s="170"/>
    </row>
    <row r="81" spans="2:100">
      <c r="B81" s="178"/>
      <c r="D81" s="178"/>
      <c r="F81" s="178"/>
      <c r="G81" s="175"/>
      <c r="H81" s="171"/>
      <c r="I81" s="24"/>
      <c r="J81" s="137"/>
      <c r="CV81" s="170"/>
    </row>
    <row r="82" spans="2:100">
      <c r="B82" s="178"/>
      <c r="D82" s="178"/>
      <c r="F82" s="178"/>
      <c r="G82" s="175"/>
      <c r="H82" s="171"/>
      <c r="I82" s="24"/>
      <c r="J82" s="137"/>
      <c r="CV82" s="170"/>
    </row>
    <row r="83" spans="2:100">
      <c r="B83" s="178"/>
      <c r="D83" s="178"/>
      <c r="F83" s="178"/>
      <c r="G83" s="175"/>
      <c r="H83" s="171"/>
      <c r="I83" s="24"/>
      <c r="J83" s="137"/>
      <c r="CV83" s="170"/>
    </row>
    <row r="84" spans="2:100">
      <c r="B84" s="178"/>
      <c r="D84" s="178"/>
      <c r="F84" s="178"/>
      <c r="G84" s="175"/>
      <c r="H84" s="171"/>
      <c r="I84" s="24"/>
      <c r="J84" s="137"/>
      <c r="CV84" s="170"/>
    </row>
    <row r="85" spans="2:100">
      <c r="B85" s="178"/>
      <c r="D85" s="178"/>
      <c r="F85" s="178"/>
      <c r="G85" s="175"/>
      <c r="H85" s="171"/>
      <c r="I85" s="24"/>
      <c r="J85" s="137"/>
      <c r="CV85" s="170"/>
    </row>
    <row r="86" spans="2:100">
      <c r="B86" s="178"/>
      <c r="D86" s="178"/>
      <c r="F86" s="178"/>
      <c r="G86" s="175"/>
      <c r="H86" s="171"/>
      <c r="I86" s="24"/>
      <c r="J86" s="137"/>
      <c r="CV86" s="170"/>
    </row>
    <row r="87" spans="2:100">
      <c r="B87" s="178"/>
      <c r="D87" s="178"/>
      <c r="F87" s="178"/>
      <c r="G87" s="175"/>
      <c r="H87" s="171"/>
      <c r="I87" s="24"/>
      <c r="J87" s="137"/>
      <c r="CV87" s="170"/>
    </row>
    <row r="88" spans="2:100">
      <c r="B88" s="178"/>
      <c r="D88" s="178"/>
      <c r="F88" s="178"/>
      <c r="G88" s="175"/>
      <c r="H88" s="171"/>
      <c r="I88" s="24"/>
      <c r="J88" s="137"/>
      <c r="CV88" s="170"/>
    </row>
    <row r="89" spans="2:100">
      <c r="B89" s="178"/>
      <c r="D89" s="178"/>
      <c r="F89" s="178"/>
      <c r="G89" s="175"/>
      <c r="H89" s="171"/>
      <c r="I89" s="24"/>
      <c r="J89" s="137"/>
      <c r="CV89" s="170"/>
    </row>
    <row r="90" spans="2:100">
      <c r="B90" s="178"/>
      <c r="D90" s="178"/>
      <c r="F90" s="178"/>
      <c r="G90" s="175"/>
      <c r="H90" s="171"/>
      <c r="I90" s="24"/>
      <c r="J90" s="137"/>
      <c r="CV90" s="170"/>
    </row>
    <row r="91" spans="2:100">
      <c r="B91" s="178"/>
      <c r="D91" s="178"/>
      <c r="F91" s="178"/>
      <c r="G91" s="175"/>
      <c r="H91" s="171"/>
      <c r="I91" s="24"/>
      <c r="J91" s="137"/>
      <c r="CV91" s="170"/>
    </row>
    <row r="92" spans="2:100">
      <c r="B92" s="178"/>
      <c r="D92" s="178"/>
      <c r="F92" s="178"/>
      <c r="G92" s="175"/>
      <c r="H92" s="171"/>
      <c r="I92" s="24"/>
      <c r="J92" s="137"/>
      <c r="CV92" s="170"/>
    </row>
    <row r="93" spans="2:100">
      <c r="B93" s="178"/>
      <c r="D93" s="178"/>
      <c r="F93" s="178"/>
      <c r="G93" s="175"/>
      <c r="H93" s="171"/>
      <c r="I93" s="24"/>
      <c r="J93" s="137"/>
      <c r="CV93" s="170"/>
    </row>
    <row r="94" spans="2:100">
      <c r="B94" s="178"/>
      <c r="D94" s="178"/>
      <c r="F94" s="178"/>
      <c r="G94" s="175"/>
      <c r="H94" s="171"/>
      <c r="I94" s="24"/>
      <c r="J94" s="137"/>
      <c r="CV94" s="170"/>
    </row>
    <row r="95" spans="2:100">
      <c r="B95" s="178"/>
      <c r="D95" s="178"/>
      <c r="F95" s="178"/>
      <c r="G95" s="175"/>
      <c r="H95" s="171"/>
      <c r="I95" s="24"/>
      <c r="J95" s="137"/>
      <c r="CV95" s="170"/>
    </row>
    <row r="96" spans="2:100">
      <c r="B96" s="178"/>
      <c r="D96" s="178"/>
      <c r="F96" s="178"/>
      <c r="G96" s="175"/>
      <c r="H96" s="171"/>
      <c r="I96" s="24"/>
      <c r="J96" s="137"/>
      <c r="CV96" s="170"/>
    </row>
    <row r="97" spans="2:100">
      <c r="B97" s="178"/>
      <c r="D97" s="178"/>
      <c r="F97" s="178"/>
      <c r="G97" s="175"/>
      <c r="H97" s="171"/>
      <c r="I97" s="24"/>
      <c r="J97" s="137"/>
      <c r="CV97" s="170"/>
    </row>
    <row r="98" spans="2:100">
      <c r="B98" s="178"/>
      <c r="D98" s="178"/>
      <c r="F98" s="178"/>
      <c r="G98" s="175"/>
      <c r="H98" s="171"/>
      <c r="I98" s="24"/>
      <c r="J98" s="137"/>
      <c r="CV98" s="170"/>
    </row>
    <row r="99" spans="2:100">
      <c r="B99" s="178"/>
      <c r="D99" s="178"/>
      <c r="F99" s="178"/>
      <c r="G99" s="175"/>
      <c r="H99" s="171"/>
      <c r="I99" s="24"/>
      <c r="J99" s="137"/>
      <c r="CV99" s="170"/>
    </row>
    <row r="100" spans="2:100">
      <c r="B100" s="178"/>
      <c r="D100" s="178"/>
      <c r="F100" s="178"/>
      <c r="G100" s="175"/>
      <c r="H100" s="171"/>
      <c r="I100" s="24"/>
      <c r="J100" s="137"/>
      <c r="CV100" s="170"/>
    </row>
    <row r="101" spans="2:100">
      <c r="B101" s="178"/>
      <c r="D101" s="178"/>
      <c r="F101" s="178"/>
      <c r="G101" s="175"/>
      <c r="H101" s="171"/>
      <c r="I101" s="24"/>
      <c r="J101" s="137"/>
      <c r="CV101" s="170"/>
    </row>
    <row r="102" spans="2:100">
      <c r="B102" s="177"/>
      <c r="D102" s="177"/>
      <c r="F102" s="177"/>
      <c r="G102" s="174"/>
      <c r="H102" s="169"/>
      <c r="I102" s="24"/>
      <c r="J102" s="137"/>
      <c r="CV102" s="168"/>
    </row>
    <row r="103" spans="2:100">
      <c r="B103" s="177"/>
      <c r="D103" s="177"/>
      <c r="F103" s="177"/>
      <c r="G103" s="174"/>
      <c r="H103" s="169"/>
      <c r="I103" s="24"/>
      <c r="J103" s="137"/>
      <c r="CV103" s="168"/>
    </row>
    <row r="104" spans="2:100">
      <c r="B104" s="178"/>
      <c r="D104" s="178"/>
      <c r="F104" s="178"/>
      <c r="G104" s="175"/>
      <c r="H104" s="171"/>
      <c r="I104" s="24"/>
      <c r="J104" s="137"/>
      <c r="CV104" s="170"/>
    </row>
    <row r="105" spans="2:100">
      <c r="B105" s="178"/>
      <c r="D105" s="178"/>
      <c r="F105" s="178"/>
      <c r="G105" s="175"/>
      <c r="H105" s="171"/>
      <c r="I105" s="24"/>
      <c r="J105" s="137"/>
      <c r="CV105" s="170"/>
    </row>
    <row r="106" spans="2:100">
      <c r="B106" s="178"/>
      <c r="D106" s="178"/>
      <c r="F106" s="178"/>
      <c r="G106" s="175"/>
      <c r="H106" s="171"/>
      <c r="I106" s="24"/>
      <c r="J106" s="137"/>
      <c r="CV106" s="170"/>
    </row>
    <row r="107" spans="2:100">
      <c r="B107" s="178"/>
      <c r="D107" s="178"/>
      <c r="F107" s="178"/>
      <c r="G107" s="175"/>
      <c r="H107" s="171"/>
      <c r="I107" s="24"/>
      <c r="J107" s="137"/>
      <c r="CV107" s="170"/>
    </row>
    <row r="108" spans="2:100">
      <c r="B108" s="177"/>
      <c r="D108" s="177"/>
      <c r="F108" s="177"/>
      <c r="G108" s="174"/>
      <c r="H108" s="169"/>
      <c r="I108" s="24"/>
      <c r="J108" s="137"/>
      <c r="CV108" s="168"/>
    </row>
    <row r="109" spans="2:100">
      <c r="B109" s="178"/>
      <c r="D109" s="178"/>
      <c r="F109" s="178"/>
      <c r="G109" s="175"/>
      <c r="H109" s="171"/>
      <c r="I109" s="24"/>
      <c r="J109" s="137"/>
      <c r="CV109" s="170"/>
    </row>
    <row r="110" spans="2:100">
      <c r="B110" s="178"/>
      <c r="D110" s="178"/>
      <c r="F110" s="178"/>
      <c r="G110" s="175"/>
      <c r="H110" s="171"/>
      <c r="I110" s="24"/>
      <c r="J110" s="137"/>
      <c r="CV110" s="170"/>
    </row>
    <row r="111" spans="2:100">
      <c r="B111" s="178"/>
      <c r="D111" s="178"/>
      <c r="F111" s="178"/>
      <c r="G111" s="175"/>
      <c r="H111" s="171"/>
      <c r="I111" s="24"/>
      <c r="J111" s="137"/>
      <c r="CV111" s="170"/>
    </row>
    <row r="112" spans="2:100">
      <c r="B112" s="178"/>
      <c r="D112" s="178"/>
      <c r="F112" s="178"/>
      <c r="G112" s="175"/>
      <c r="H112" s="171"/>
      <c r="I112" s="24"/>
      <c r="J112" s="137"/>
      <c r="CV112" s="170"/>
    </row>
    <row r="113" spans="2:100">
      <c r="B113" s="178"/>
      <c r="D113" s="178"/>
      <c r="F113" s="178"/>
      <c r="G113" s="175"/>
      <c r="H113" s="171"/>
      <c r="I113" s="24"/>
      <c r="J113" s="137"/>
      <c r="CV113" s="170"/>
    </row>
    <row r="114" spans="2:100">
      <c r="B114" s="177"/>
      <c r="D114" s="177"/>
      <c r="F114" s="177"/>
      <c r="G114" s="174"/>
      <c r="H114" s="169"/>
      <c r="I114" s="24"/>
      <c r="J114" s="137"/>
      <c r="CV114" s="168"/>
    </row>
    <row r="115" spans="2:100">
      <c r="B115" s="177"/>
      <c r="D115" s="177"/>
      <c r="F115" s="177"/>
      <c r="G115" s="174"/>
      <c r="H115" s="169"/>
      <c r="I115" s="24"/>
      <c r="J115" s="137"/>
      <c r="CV115" s="168"/>
    </row>
    <row r="116" spans="2:100">
      <c r="B116" s="177"/>
      <c r="D116" s="177"/>
      <c r="F116" s="177"/>
      <c r="G116" s="174"/>
      <c r="H116" s="169"/>
      <c r="I116" s="24"/>
      <c r="J116" s="137"/>
      <c r="CV116" s="168"/>
    </row>
    <row r="117" spans="2:100">
      <c r="B117" s="178"/>
      <c r="D117" s="178"/>
      <c r="F117" s="178"/>
      <c r="G117" s="175"/>
      <c r="H117" s="171"/>
      <c r="I117" s="24"/>
      <c r="J117" s="137"/>
      <c r="CV117" s="170"/>
    </row>
    <row r="118" spans="2:100">
      <c r="B118" s="178"/>
      <c r="D118" s="178"/>
      <c r="F118" s="178"/>
      <c r="G118" s="175"/>
      <c r="H118" s="171"/>
      <c r="I118" s="24"/>
      <c r="J118" s="137"/>
      <c r="CV118" s="170"/>
    </row>
    <row r="119" spans="2:100">
      <c r="B119" s="177"/>
      <c r="D119" s="177"/>
      <c r="F119" s="177"/>
      <c r="G119" s="174"/>
      <c r="H119" s="169"/>
      <c r="I119" s="24"/>
      <c r="J119" s="137"/>
      <c r="CV119" s="168"/>
    </row>
    <row r="120" spans="2:100">
      <c r="B120" s="178"/>
      <c r="D120" s="178"/>
      <c r="F120" s="178"/>
      <c r="G120" s="175"/>
      <c r="H120" s="171"/>
      <c r="I120" s="24"/>
      <c r="J120" s="137"/>
      <c r="CV120" s="170"/>
    </row>
    <row r="121" spans="2:100">
      <c r="B121" s="178"/>
      <c r="D121" s="178"/>
      <c r="F121" s="178"/>
      <c r="G121" s="175"/>
      <c r="H121" s="171"/>
      <c r="I121" s="24"/>
      <c r="J121" s="137"/>
      <c r="CV121" s="170"/>
    </row>
    <row r="122" spans="2:100">
      <c r="B122" s="178"/>
      <c r="D122" s="178"/>
      <c r="F122" s="178"/>
      <c r="G122" s="175"/>
      <c r="H122" s="171"/>
      <c r="I122" s="24"/>
      <c r="J122" s="137"/>
      <c r="CV122" s="170"/>
    </row>
    <row r="123" spans="2:100">
      <c r="B123" s="178"/>
      <c r="D123" s="178"/>
      <c r="F123" s="178"/>
      <c r="G123" s="175"/>
      <c r="H123" s="171"/>
      <c r="I123" s="24"/>
      <c r="J123" s="137"/>
      <c r="CV123" s="170"/>
    </row>
    <row r="124" spans="2:100">
      <c r="B124" s="178"/>
      <c r="D124" s="178"/>
      <c r="F124" s="178"/>
      <c r="G124" s="175"/>
      <c r="H124" s="171"/>
      <c r="I124" s="24"/>
      <c r="J124" s="137"/>
      <c r="CV124" s="170"/>
    </row>
    <row r="125" spans="2:100">
      <c r="B125" s="178"/>
      <c r="D125" s="178"/>
      <c r="F125" s="178"/>
      <c r="G125" s="175"/>
      <c r="H125" s="171"/>
      <c r="I125" s="24"/>
      <c r="J125" s="137"/>
      <c r="CV125" s="170"/>
    </row>
    <row r="126" spans="2:100">
      <c r="B126" s="178"/>
      <c r="D126" s="178"/>
      <c r="F126" s="178"/>
      <c r="G126" s="175"/>
      <c r="H126" s="171"/>
      <c r="I126" s="24"/>
      <c r="J126" s="137"/>
      <c r="CV126" s="170"/>
    </row>
    <row r="127" spans="2:100">
      <c r="B127" s="178"/>
      <c r="D127" s="178"/>
      <c r="F127" s="178"/>
      <c r="G127" s="175"/>
      <c r="H127" s="171"/>
      <c r="I127" s="24"/>
      <c r="J127" s="137"/>
      <c r="CV127" s="170"/>
    </row>
    <row r="128" spans="2:100">
      <c r="B128" s="178"/>
      <c r="D128" s="178"/>
      <c r="F128" s="178"/>
      <c r="G128" s="175"/>
      <c r="H128" s="171"/>
      <c r="I128" s="24"/>
      <c r="J128" s="137"/>
      <c r="CV128" s="170"/>
    </row>
    <row r="129" spans="2:100">
      <c r="B129" s="178"/>
      <c r="D129" s="178"/>
      <c r="F129" s="178"/>
      <c r="G129" s="175"/>
      <c r="H129" s="171"/>
      <c r="I129" s="24"/>
      <c r="J129" s="137"/>
      <c r="CV129" s="170"/>
    </row>
    <row r="130" spans="2:100">
      <c r="B130" s="178"/>
      <c r="D130" s="178"/>
      <c r="F130" s="178"/>
      <c r="G130" s="175"/>
      <c r="H130" s="171"/>
      <c r="I130" s="24"/>
      <c r="J130" s="137"/>
      <c r="CV130" s="170"/>
    </row>
    <row r="131" spans="2:100">
      <c r="B131" s="178"/>
      <c r="D131" s="178"/>
      <c r="F131" s="178"/>
      <c r="G131" s="175"/>
      <c r="H131" s="171"/>
      <c r="I131" s="24"/>
      <c r="J131" s="137"/>
      <c r="CV131" s="170"/>
    </row>
    <row r="132" spans="2:100">
      <c r="B132" s="177"/>
      <c r="D132" s="177"/>
      <c r="F132" s="177"/>
      <c r="G132" s="174"/>
      <c r="H132" s="169"/>
      <c r="I132" s="24"/>
      <c r="J132" s="137"/>
      <c r="CV132" s="168"/>
    </row>
    <row r="133" spans="2:100">
      <c r="B133" s="177"/>
      <c r="D133" s="177"/>
      <c r="F133" s="177"/>
      <c r="G133" s="174"/>
      <c r="H133" s="169"/>
      <c r="I133" s="24"/>
      <c r="J133" s="137"/>
      <c r="CV133" s="168"/>
    </row>
    <row r="134" spans="2:100">
      <c r="B134" s="177"/>
      <c r="D134" s="177"/>
      <c r="F134" s="177"/>
      <c r="G134" s="174"/>
      <c r="H134" s="169"/>
      <c r="I134" s="24"/>
      <c r="J134" s="137"/>
      <c r="CV134" s="168"/>
    </row>
    <row r="135" spans="2:100">
      <c r="B135" s="178"/>
      <c r="D135" s="178"/>
      <c r="F135" s="178"/>
      <c r="G135" s="175"/>
      <c r="H135" s="171"/>
      <c r="I135" s="24"/>
      <c r="J135" s="137"/>
      <c r="CV135" s="170"/>
    </row>
    <row r="136" spans="2:100">
      <c r="B136" s="177"/>
      <c r="D136" s="177"/>
      <c r="F136" s="177"/>
      <c r="G136" s="174"/>
      <c r="H136" s="169"/>
      <c r="I136" s="24"/>
      <c r="J136" s="137"/>
      <c r="CV136" s="168"/>
    </row>
    <row r="137" spans="2:100">
      <c r="B137" s="178"/>
      <c r="D137" s="178"/>
      <c r="F137" s="178"/>
      <c r="G137" s="175"/>
      <c r="H137" s="171"/>
      <c r="I137" s="24"/>
      <c r="J137" s="137"/>
      <c r="CV137" s="170"/>
    </row>
    <row r="138" spans="2:100">
      <c r="B138" s="178"/>
      <c r="D138" s="178"/>
      <c r="F138" s="178"/>
      <c r="G138" s="175"/>
      <c r="H138" s="171"/>
      <c r="I138" s="24"/>
      <c r="J138" s="137"/>
      <c r="CV138" s="170"/>
    </row>
    <row r="139" spans="2:100">
      <c r="B139" s="178"/>
      <c r="D139" s="178"/>
      <c r="F139" s="178"/>
      <c r="G139" s="175"/>
      <c r="H139" s="171"/>
      <c r="I139" s="24"/>
      <c r="J139" s="137"/>
      <c r="CV139" s="170"/>
    </row>
    <row r="140" spans="2:100">
      <c r="B140" s="178"/>
      <c r="D140" s="178"/>
      <c r="F140" s="178"/>
      <c r="G140" s="175"/>
      <c r="H140" s="171"/>
      <c r="I140" s="24"/>
      <c r="J140" s="137"/>
      <c r="CV140" s="170"/>
    </row>
    <row r="141" spans="2:100">
      <c r="B141" s="178"/>
      <c r="D141" s="178"/>
      <c r="F141" s="178"/>
      <c r="G141" s="175"/>
      <c r="H141" s="171"/>
      <c r="I141" s="24"/>
      <c r="J141" s="137"/>
      <c r="CV141" s="170"/>
    </row>
    <row r="142" spans="2:100">
      <c r="B142" s="178"/>
      <c r="D142" s="178"/>
      <c r="F142" s="178"/>
      <c r="G142" s="175"/>
      <c r="H142" s="171"/>
      <c r="I142" s="24"/>
      <c r="J142" s="137"/>
      <c r="CV142" s="170"/>
    </row>
    <row r="143" spans="2:100">
      <c r="B143" s="178"/>
      <c r="D143" s="178"/>
      <c r="F143" s="178"/>
      <c r="G143" s="176"/>
      <c r="H143" s="171"/>
      <c r="I143" s="24"/>
      <c r="J143" s="137"/>
      <c r="CV143" s="136"/>
    </row>
    <row r="144" spans="2:100">
      <c r="B144" s="178"/>
      <c r="D144" s="178"/>
      <c r="F144" s="178"/>
      <c r="G144" s="175"/>
      <c r="H144" s="171"/>
      <c r="I144" s="24"/>
      <c r="J144" s="137"/>
      <c r="CV144" s="170"/>
    </row>
    <row r="145" spans="2:100">
      <c r="B145" s="178"/>
      <c r="D145" s="178"/>
      <c r="F145" s="178"/>
      <c r="G145" s="175"/>
      <c r="H145" s="171"/>
      <c r="I145" s="24"/>
      <c r="J145" s="137"/>
      <c r="CV145" s="170"/>
    </row>
    <row r="146" spans="2:100">
      <c r="B146" s="177"/>
      <c r="D146" s="177"/>
      <c r="F146" s="177"/>
      <c r="G146" s="174"/>
      <c r="H146" s="169"/>
      <c r="I146" s="24"/>
      <c r="J146" s="137"/>
      <c r="CV146" s="168"/>
    </row>
    <row r="147" spans="2:100">
      <c r="B147" s="178"/>
      <c r="D147" s="178"/>
      <c r="F147" s="178"/>
      <c r="G147" s="175"/>
      <c r="H147" s="171"/>
      <c r="I147" s="24"/>
      <c r="J147" s="137"/>
      <c r="CV147" s="170"/>
    </row>
    <row r="148" spans="2:100">
      <c r="B148" s="178"/>
      <c r="D148" s="178"/>
      <c r="F148" s="178"/>
      <c r="G148" s="175"/>
      <c r="H148" s="171"/>
      <c r="I148" s="24"/>
      <c r="J148" s="137"/>
      <c r="CV148" s="170"/>
    </row>
    <row r="149" spans="2:100">
      <c r="B149" s="178"/>
      <c r="D149" s="178"/>
      <c r="F149" s="178"/>
      <c r="G149" s="175"/>
      <c r="H149" s="171"/>
      <c r="I149" s="24"/>
      <c r="J149" s="137"/>
      <c r="CV149" s="170"/>
    </row>
    <row r="150" spans="2:100">
      <c r="B150" s="178"/>
      <c r="D150" s="178"/>
      <c r="F150" s="178"/>
      <c r="G150" s="175"/>
      <c r="H150" s="171"/>
      <c r="I150" s="24"/>
      <c r="J150" s="137"/>
      <c r="CV150" s="170"/>
    </row>
    <row r="151" spans="2:100">
      <c r="B151" s="178"/>
      <c r="D151" s="178"/>
      <c r="F151" s="178"/>
      <c r="G151" s="175"/>
      <c r="H151" s="171"/>
      <c r="I151" s="24"/>
      <c r="J151" s="137"/>
      <c r="CV151" s="170"/>
    </row>
    <row r="152" spans="2:100">
      <c r="B152" s="178"/>
      <c r="D152" s="178"/>
      <c r="F152" s="178"/>
      <c r="G152" s="175"/>
      <c r="H152" s="171"/>
      <c r="I152" s="24"/>
      <c r="J152" s="137"/>
      <c r="CV152" s="170"/>
    </row>
    <row r="153" spans="2:100">
      <c r="B153" s="178"/>
      <c r="D153" s="178"/>
      <c r="F153" s="178"/>
      <c r="G153" s="175"/>
      <c r="H153" s="171"/>
      <c r="I153" s="24"/>
      <c r="J153" s="137"/>
      <c r="CV153" s="170"/>
    </row>
    <row r="154" spans="2:100">
      <c r="B154" s="178"/>
      <c r="D154" s="178"/>
      <c r="F154" s="178"/>
      <c r="G154" s="175"/>
      <c r="H154" s="171"/>
      <c r="I154" s="24"/>
      <c r="J154" s="137"/>
      <c r="CV154" s="170"/>
    </row>
    <row r="155" spans="2:100">
      <c r="B155" s="177"/>
      <c r="D155" s="177"/>
      <c r="F155" s="177"/>
      <c r="G155" s="174"/>
      <c r="H155" s="169"/>
      <c r="I155" s="24"/>
      <c r="J155" s="137"/>
      <c r="CV155" s="168"/>
    </row>
    <row r="156" spans="2:100">
      <c r="B156" s="178"/>
      <c r="D156" s="178"/>
      <c r="F156" s="178"/>
      <c r="G156" s="175"/>
      <c r="H156" s="171"/>
      <c r="I156" s="24"/>
      <c r="J156" s="137"/>
      <c r="CV156" s="170"/>
    </row>
    <row r="157" spans="2:100">
      <c r="B157" s="178"/>
      <c r="D157" s="178"/>
      <c r="F157" s="178"/>
      <c r="G157" s="175"/>
      <c r="H157" s="171"/>
      <c r="I157" s="24"/>
      <c r="J157" s="137"/>
      <c r="CV157" s="170"/>
    </row>
    <row r="158" spans="2:100">
      <c r="B158" s="178"/>
      <c r="D158" s="178"/>
      <c r="F158" s="178"/>
      <c r="G158" s="175"/>
      <c r="H158" s="171"/>
      <c r="I158" s="24"/>
      <c r="J158" s="137"/>
      <c r="CV158" s="170"/>
    </row>
    <row r="159" spans="2:100">
      <c r="B159" s="178"/>
      <c r="D159" s="178"/>
      <c r="F159" s="178"/>
      <c r="G159" s="175"/>
      <c r="H159" s="171"/>
      <c r="I159" s="24"/>
      <c r="J159" s="137"/>
      <c r="CV159" s="170"/>
    </row>
    <row r="160" spans="2:100">
      <c r="B160" s="178"/>
      <c r="D160" s="178"/>
      <c r="F160" s="178"/>
      <c r="G160" s="175"/>
      <c r="H160" s="171"/>
      <c r="I160" s="24"/>
      <c r="J160" s="137"/>
      <c r="CV160" s="170"/>
    </row>
    <row r="161" spans="2:100">
      <c r="B161" s="178"/>
      <c r="D161" s="178"/>
      <c r="F161" s="178"/>
      <c r="G161" s="175"/>
      <c r="H161" s="171"/>
      <c r="I161" s="24"/>
      <c r="J161" s="137"/>
      <c r="CV161" s="170"/>
    </row>
    <row r="162" spans="2:100">
      <c r="B162" s="177"/>
      <c r="D162" s="177"/>
      <c r="F162" s="177"/>
      <c r="G162" s="174"/>
      <c r="H162" s="169"/>
      <c r="I162" s="24"/>
      <c r="J162" s="137"/>
      <c r="CV162" s="168"/>
    </row>
    <row r="163" spans="2:100">
      <c r="B163" s="178"/>
      <c r="D163" s="178"/>
      <c r="F163" s="178"/>
      <c r="G163" s="175"/>
      <c r="H163" s="171"/>
      <c r="I163" s="24"/>
      <c r="J163" s="137"/>
      <c r="CV163" s="170"/>
    </row>
    <row r="164" spans="2:100">
      <c r="B164" s="178"/>
      <c r="D164" s="178"/>
      <c r="F164" s="178"/>
      <c r="G164" s="175"/>
      <c r="H164" s="171"/>
      <c r="I164" s="24"/>
      <c r="J164" s="137"/>
      <c r="CV164" s="170"/>
    </row>
    <row r="165" spans="2:100">
      <c r="B165" s="178"/>
      <c r="D165" s="178"/>
      <c r="F165" s="178"/>
      <c r="G165" s="175"/>
      <c r="H165" s="171"/>
      <c r="I165" s="24"/>
      <c r="J165" s="137"/>
      <c r="CV165" s="170"/>
    </row>
    <row r="166" spans="2:100">
      <c r="B166" s="177"/>
      <c r="D166" s="177"/>
      <c r="F166" s="177"/>
      <c r="G166" s="174"/>
      <c r="H166" s="169"/>
      <c r="I166" s="24"/>
      <c r="J166" s="137"/>
      <c r="CV166" s="168"/>
    </row>
    <row r="167" spans="2:100">
      <c r="B167" s="178"/>
      <c r="D167" s="178"/>
      <c r="F167" s="178"/>
      <c r="G167" s="175"/>
      <c r="H167" s="171"/>
      <c r="I167" s="24"/>
      <c r="J167" s="137"/>
      <c r="CV167" s="170"/>
    </row>
    <row r="168" spans="2:100">
      <c r="B168" s="178"/>
      <c r="D168" s="178"/>
      <c r="F168" s="178"/>
      <c r="G168" s="175"/>
      <c r="H168" s="171"/>
      <c r="I168" s="24"/>
      <c r="J168" s="137"/>
      <c r="CV168" s="170"/>
    </row>
    <row r="169" spans="2:100">
      <c r="B169" s="178"/>
      <c r="D169" s="178"/>
      <c r="F169" s="178"/>
      <c r="G169" s="175"/>
      <c r="H169" s="171"/>
      <c r="I169" s="24"/>
      <c r="J169" s="137"/>
      <c r="CV169" s="170"/>
    </row>
    <row r="170" spans="2:100">
      <c r="B170" s="178"/>
      <c r="D170" s="178"/>
      <c r="F170" s="178"/>
      <c r="G170" s="175"/>
      <c r="H170" s="171"/>
      <c r="I170" s="24"/>
      <c r="J170" s="137"/>
      <c r="CV170" s="170"/>
    </row>
    <row r="171" spans="2:100">
      <c r="B171" s="178"/>
      <c r="D171" s="178"/>
      <c r="F171" s="178"/>
      <c r="G171" s="175"/>
      <c r="H171" s="171"/>
      <c r="I171" s="24"/>
      <c r="J171" s="137"/>
      <c r="CV171" s="170"/>
    </row>
    <row r="172" spans="2:100">
      <c r="B172" s="177"/>
      <c r="D172" s="177"/>
      <c r="F172" s="177"/>
      <c r="G172" s="174"/>
      <c r="H172" s="169"/>
      <c r="I172" s="24"/>
      <c r="J172" s="137"/>
      <c r="CV172" s="168"/>
    </row>
    <row r="173" spans="2:100">
      <c r="B173" s="77"/>
      <c r="D173" s="78"/>
      <c r="F173" s="78"/>
    </row>
    <row r="174" spans="2:100">
      <c r="B174" s="77"/>
      <c r="D174" s="78"/>
      <c r="F174" s="78"/>
    </row>
    <row r="175" spans="2:100">
      <c r="B175" s="77"/>
      <c r="D175" s="78"/>
      <c r="F175" s="78"/>
    </row>
    <row r="176" spans="2:100">
      <c r="B176" s="77"/>
      <c r="D176" s="78"/>
      <c r="F176" s="78"/>
    </row>
    <row r="177" spans="2:6">
      <c r="B177" s="77"/>
      <c r="D177" s="78"/>
      <c r="F177" s="78"/>
    </row>
    <row r="178" spans="2:6">
      <c r="B178" s="77"/>
      <c r="D178" s="78"/>
      <c r="F178" s="78"/>
    </row>
    <row r="179" spans="2:6">
      <c r="B179" s="77"/>
      <c r="D179" s="78"/>
      <c r="F179" s="78"/>
    </row>
    <row r="180" spans="2:6">
      <c r="B180" s="77"/>
      <c r="D180" s="78"/>
      <c r="F180" s="78"/>
    </row>
    <row r="181" spans="2:6">
      <c r="B181" s="77"/>
      <c r="D181" s="78"/>
      <c r="F181" s="78"/>
    </row>
    <row r="182" spans="2:6">
      <c r="B182" s="77"/>
      <c r="D182" s="78"/>
      <c r="F182" s="78"/>
    </row>
    <row r="183" spans="2:6">
      <c r="B183" s="77"/>
      <c r="D183" s="78"/>
      <c r="F183" s="78"/>
    </row>
    <row r="184" spans="2:6">
      <c r="B184" s="77"/>
      <c r="D184" s="78"/>
      <c r="F184" s="78"/>
    </row>
    <row r="185" spans="2:6">
      <c r="B185" s="77"/>
      <c r="D185" s="78"/>
      <c r="F185" s="78"/>
    </row>
    <row r="186" spans="2:6">
      <c r="B186" s="77"/>
      <c r="D186" s="78"/>
      <c r="F186" s="78"/>
    </row>
    <row r="187" spans="2:6">
      <c r="B187" s="77"/>
      <c r="D187" s="78"/>
      <c r="F187" s="78"/>
    </row>
    <row r="188" spans="2:6">
      <c r="B188" s="77"/>
      <c r="D188" s="78"/>
      <c r="F188" s="78"/>
    </row>
    <row r="189" spans="2:6">
      <c r="B189" s="77"/>
      <c r="D189" s="78"/>
      <c r="F189" s="78"/>
    </row>
    <row r="190" spans="2:6">
      <c r="B190" s="77"/>
      <c r="D190" s="78"/>
      <c r="F190" s="78"/>
    </row>
    <row r="191" spans="2:6">
      <c r="B191" s="77"/>
      <c r="D191" s="78"/>
      <c r="F191" s="78"/>
    </row>
    <row r="192" spans="2:6">
      <c r="B192" s="77"/>
      <c r="D192" s="78"/>
      <c r="F192" s="78"/>
    </row>
    <row r="193" spans="2:6">
      <c r="B193" s="77"/>
      <c r="D193" s="78"/>
      <c r="F193" s="78"/>
    </row>
    <row r="194" spans="2:6">
      <c r="B194" s="77"/>
      <c r="D194" s="78"/>
      <c r="F194" s="78"/>
    </row>
    <row r="195" spans="2:6">
      <c r="B195" s="77"/>
      <c r="D195" s="78"/>
      <c r="F195" s="78"/>
    </row>
    <row r="196" spans="2:6">
      <c r="B196" s="77"/>
      <c r="D196" s="78"/>
      <c r="F196" s="78"/>
    </row>
    <row r="197" spans="2:6">
      <c r="B197" s="77"/>
      <c r="D197" s="78"/>
      <c r="F197" s="78"/>
    </row>
    <row r="198" spans="2:6">
      <c r="B198" s="77"/>
      <c r="D198" s="78"/>
      <c r="F198" s="78"/>
    </row>
    <row r="199" spans="2:6">
      <c r="B199" s="77"/>
      <c r="D199" s="78"/>
      <c r="F199" s="78"/>
    </row>
    <row r="200" spans="2:6">
      <c r="B200" s="77"/>
      <c r="D200" s="78"/>
      <c r="F200" s="78"/>
    </row>
    <row r="201" spans="2:6">
      <c r="B201" s="77"/>
      <c r="D201" s="78"/>
      <c r="F201" s="78"/>
    </row>
    <row r="202" spans="2:6">
      <c r="B202" s="77"/>
      <c r="D202" s="78"/>
      <c r="F202" s="78"/>
    </row>
    <row r="203" spans="2:6">
      <c r="B203" s="77"/>
      <c r="D203" s="78"/>
      <c r="F203" s="78"/>
    </row>
    <row r="204" spans="2:6">
      <c r="B204" s="77"/>
      <c r="D204" s="78"/>
      <c r="F204" s="78"/>
    </row>
    <row r="205" spans="2:6">
      <c r="B205" s="77"/>
      <c r="D205" s="78"/>
      <c r="F205" s="78"/>
    </row>
    <row r="206" spans="2:6">
      <c r="B206" s="77"/>
      <c r="D206" s="78"/>
      <c r="F206" s="78"/>
    </row>
    <row r="207" spans="2:6">
      <c r="B207" s="77"/>
      <c r="D207" s="78"/>
      <c r="F207" s="78"/>
    </row>
    <row r="208" spans="2:6">
      <c r="B208" s="77"/>
      <c r="D208" s="78"/>
      <c r="F208" s="78"/>
    </row>
    <row r="209" spans="2:6">
      <c r="B209" s="77"/>
      <c r="D209" s="78"/>
      <c r="F209" s="78"/>
    </row>
    <row r="210" spans="2:6">
      <c r="B210" s="77"/>
      <c r="D210" s="78"/>
      <c r="F210" s="78"/>
    </row>
    <row r="211" spans="2:6">
      <c r="B211" s="77"/>
      <c r="D211" s="78"/>
      <c r="F211" s="78"/>
    </row>
    <row r="212" spans="2:6">
      <c r="B212" s="77"/>
      <c r="D212" s="78"/>
      <c r="F212" s="78"/>
    </row>
    <row r="213" spans="2:6">
      <c r="B213" s="77"/>
      <c r="D213" s="78"/>
      <c r="F213" s="78"/>
    </row>
    <row r="214" spans="2:6">
      <c r="B214" s="77"/>
      <c r="D214" s="78"/>
      <c r="F214" s="78"/>
    </row>
    <row r="215" spans="2:6">
      <c r="B215" s="77"/>
      <c r="D215" s="78"/>
      <c r="F215" s="78"/>
    </row>
    <row r="216" spans="2:6">
      <c r="B216" s="77"/>
      <c r="D216" s="78"/>
      <c r="F216" s="78"/>
    </row>
    <row r="217" spans="2:6">
      <c r="B217" s="77"/>
      <c r="D217" s="78"/>
      <c r="F217" s="78"/>
    </row>
    <row r="218" spans="2:6">
      <c r="B218" s="77"/>
      <c r="D218" s="78"/>
      <c r="F218" s="78"/>
    </row>
    <row r="219" spans="2:6">
      <c r="B219" s="77"/>
      <c r="D219" s="78"/>
      <c r="F219" s="78"/>
    </row>
    <row r="220" spans="2:6">
      <c r="B220" s="77"/>
      <c r="D220" s="78"/>
      <c r="F220" s="78"/>
    </row>
    <row r="221" spans="2:6">
      <c r="B221" s="77"/>
      <c r="D221" s="78"/>
      <c r="F221" s="78"/>
    </row>
    <row r="222" spans="2:6">
      <c r="B222" s="77"/>
      <c r="D222" s="78"/>
      <c r="F222" s="78"/>
    </row>
    <row r="223" spans="2:6">
      <c r="B223" s="77"/>
      <c r="D223" s="78"/>
      <c r="F223" s="78"/>
    </row>
    <row r="224" spans="2:6">
      <c r="B224" s="77"/>
      <c r="D224" s="78"/>
      <c r="F224" s="78"/>
    </row>
    <row r="225" spans="2:6">
      <c r="B225" s="77"/>
      <c r="D225" s="78"/>
      <c r="F225" s="78"/>
    </row>
    <row r="226" spans="2:6">
      <c r="B226" s="77"/>
      <c r="D226" s="78"/>
      <c r="F226" s="78"/>
    </row>
    <row r="227" spans="2:6">
      <c r="B227" s="77"/>
      <c r="D227" s="78"/>
      <c r="F227" s="78"/>
    </row>
    <row r="228" spans="2:6">
      <c r="B228" s="77"/>
      <c r="D228" s="78"/>
      <c r="F228" s="78"/>
    </row>
    <row r="229" spans="2:6">
      <c r="B229" s="77"/>
      <c r="D229" s="78"/>
      <c r="F229" s="78"/>
    </row>
    <row r="230" spans="2:6">
      <c r="B230" s="77"/>
      <c r="D230" s="78"/>
      <c r="F230" s="78"/>
    </row>
    <row r="231" spans="2:6">
      <c r="B231" s="77"/>
      <c r="D231" s="78"/>
      <c r="F231" s="78"/>
    </row>
    <row r="232" spans="2:6">
      <c r="B232" s="77"/>
      <c r="D232" s="78"/>
      <c r="F232" s="78"/>
    </row>
    <row r="233" spans="2:6">
      <c r="B233" s="77"/>
      <c r="D233" s="78"/>
      <c r="F233" s="78"/>
    </row>
    <row r="234" spans="2:6">
      <c r="B234" s="77"/>
      <c r="D234" s="78"/>
      <c r="F234" s="78"/>
    </row>
    <row r="235" spans="2:6">
      <c r="B235" s="77"/>
      <c r="D235" s="78"/>
      <c r="F235" s="78"/>
    </row>
    <row r="236" spans="2:6">
      <c r="B236" s="77"/>
      <c r="D236" s="78"/>
      <c r="F236" s="78"/>
    </row>
    <row r="237" spans="2:6">
      <c r="B237" s="77"/>
      <c r="D237" s="78"/>
      <c r="F237" s="78"/>
    </row>
    <row r="238" spans="2:6">
      <c r="B238" s="77"/>
      <c r="D238" s="78"/>
      <c r="F238" s="78"/>
    </row>
    <row r="239" spans="2:6">
      <c r="B239" s="77"/>
      <c r="D239" s="78"/>
      <c r="F239" s="78"/>
    </row>
    <row r="240" spans="2:6">
      <c r="B240" s="77"/>
      <c r="D240" s="78"/>
      <c r="F240" s="78"/>
    </row>
    <row r="241" spans="2:6">
      <c r="B241" s="77"/>
      <c r="D241" s="78"/>
      <c r="F241" s="78"/>
    </row>
    <row r="242" spans="2:6">
      <c r="B242" s="77"/>
      <c r="D242" s="78"/>
      <c r="F242" s="78"/>
    </row>
    <row r="243" spans="2:6">
      <c r="B243" s="77"/>
      <c r="D243" s="78"/>
      <c r="F243" s="78"/>
    </row>
    <row r="244" spans="2:6">
      <c r="B244" s="77"/>
      <c r="D244" s="78"/>
      <c r="F244" s="78"/>
    </row>
    <row r="245" spans="2:6">
      <c r="B245" s="77"/>
      <c r="D245" s="78"/>
      <c r="F245" s="78"/>
    </row>
    <row r="246" spans="2:6">
      <c r="B246" s="77"/>
      <c r="D246" s="78"/>
      <c r="F246" s="78"/>
    </row>
    <row r="247" spans="2:6">
      <c r="B247" s="77"/>
      <c r="D247" s="78"/>
      <c r="F247" s="78"/>
    </row>
    <row r="248" spans="2:6">
      <c r="B248" s="77"/>
      <c r="D248" s="78"/>
      <c r="F248" s="78"/>
    </row>
    <row r="249" spans="2:6">
      <c r="B249" s="77"/>
      <c r="D249" s="78"/>
      <c r="F249" s="78"/>
    </row>
    <row r="250" spans="2:6">
      <c r="B250" s="77"/>
      <c r="D250" s="78"/>
      <c r="F250" s="78"/>
    </row>
    <row r="251" spans="2:6">
      <c r="B251" s="77"/>
      <c r="D251" s="78"/>
      <c r="F251" s="78"/>
    </row>
    <row r="252" spans="2:6">
      <c r="B252" s="77"/>
      <c r="D252" s="78"/>
      <c r="F252" s="78"/>
    </row>
    <row r="253" spans="2:6">
      <c r="B253" s="77"/>
      <c r="D253" s="78"/>
      <c r="F253" s="78"/>
    </row>
    <row r="254" spans="2:6">
      <c r="B254" s="77"/>
      <c r="D254" s="78"/>
      <c r="F254" s="78"/>
    </row>
    <row r="255" spans="2:6">
      <c r="B255" s="77"/>
      <c r="D255" s="78"/>
      <c r="F255" s="78"/>
    </row>
    <row r="256" spans="2:6">
      <c r="B256" s="77"/>
      <c r="D256" s="78"/>
      <c r="F256" s="78"/>
    </row>
    <row r="257" spans="2:6">
      <c r="B257" s="77"/>
      <c r="D257" s="78"/>
      <c r="F257" s="78"/>
    </row>
    <row r="258" spans="2:6">
      <c r="B258" s="77"/>
      <c r="D258" s="78"/>
      <c r="F258" s="78"/>
    </row>
    <row r="259" spans="2:6">
      <c r="B259" s="77"/>
      <c r="D259" s="78"/>
      <c r="F259" s="78"/>
    </row>
    <row r="260" spans="2:6">
      <c r="B260" s="77"/>
      <c r="D260" s="78"/>
      <c r="F260" s="78"/>
    </row>
    <row r="261" spans="2:6">
      <c r="B261" s="77"/>
      <c r="D261" s="78"/>
      <c r="F261" s="78"/>
    </row>
    <row r="262" spans="2:6">
      <c r="B262" s="77"/>
      <c r="D262" s="78"/>
      <c r="F262" s="78"/>
    </row>
    <row r="263" spans="2:6">
      <c r="B263" s="77"/>
      <c r="D263" s="78"/>
      <c r="F263" s="78"/>
    </row>
    <row r="264" spans="2:6">
      <c r="B264" s="77"/>
      <c r="D264" s="78"/>
      <c r="F264" s="78"/>
    </row>
    <row r="265" spans="2:6">
      <c r="B265" s="77"/>
      <c r="D265" s="78"/>
      <c r="F265" s="78"/>
    </row>
    <row r="266" spans="2:6">
      <c r="B266" s="77"/>
      <c r="D266" s="78"/>
      <c r="F266" s="78"/>
    </row>
    <row r="267" spans="2:6">
      <c r="B267" s="77"/>
      <c r="D267" s="78"/>
      <c r="F267" s="78"/>
    </row>
    <row r="268" spans="2:6">
      <c r="B268" s="77"/>
      <c r="D268" s="78"/>
      <c r="F268" s="78"/>
    </row>
    <row r="269" spans="2:6">
      <c r="B269" s="77"/>
      <c r="D269" s="78"/>
      <c r="F269" s="78"/>
    </row>
    <row r="270" spans="2:6">
      <c r="B270" s="77"/>
      <c r="D270" s="78"/>
      <c r="F270" s="78"/>
    </row>
    <row r="271" spans="2:6">
      <c r="B271" s="77"/>
      <c r="D271" s="78"/>
      <c r="F271" s="78"/>
    </row>
    <row r="272" spans="2:6">
      <c r="B272" s="77"/>
      <c r="D272" s="78"/>
      <c r="F272" s="78"/>
    </row>
    <row r="273" spans="2:6">
      <c r="B273" s="77"/>
      <c r="D273" s="78"/>
      <c r="F273" s="78"/>
    </row>
    <row r="274" spans="2:6">
      <c r="B274" s="77"/>
      <c r="D274" s="78"/>
      <c r="F274" s="78"/>
    </row>
    <row r="275" spans="2:6">
      <c r="B275" s="77"/>
      <c r="D275" s="78"/>
      <c r="F275" s="78"/>
    </row>
    <row r="276" spans="2:6">
      <c r="B276" s="77"/>
      <c r="D276" s="78"/>
      <c r="F276" s="78"/>
    </row>
    <row r="277" spans="2:6">
      <c r="B277" s="77"/>
      <c r="D277" s="78"/>
      <c r="F277" s="78"/>
    </row>
    <row r="278" spans="2:6">
      <c r="B278" s="77"/>
      <c r="D278" s="78"/>
      <c r="F278" s="78"/>
    </row>
    <row r="279" spans="2:6">
      <c r="B279" s="77"/>
      <c r="D279" s="78"/>
      <c r="F279" s="78"/>
    </row>
    <row r="280" spans="2:6">
      <c r="B280" s="77"/>
      <c r="D280" s="78"/>
      <c r="F280" s="78"/>
    </row>
    <row r="281" spans="2:6">
      <c r="B281" s="77"/>
      <c r="D281" s="78"/>
      <c r="F281" s="78"/>
    </row>
    <row r="282" spans="2:6">
      <c r="B282" s="77"/>
      <c r="D282" s="78"/>
      <c r="F282" s="78"/>
    </row>
    <row r="283" spans="2:6">
      <c r="B283" s="77"/>
      <c r="D283" s="78"/>
      <c r="F283" s="78"/>
    </row>
    <row r="284" spans="2:6">
      <c r="B284" s="77"/>
      <c r="D284" s="78"/>
      <c r="F284" s="78"/>
    </row>
    <row r="285" spans="2:6">
      <c r="B285" s="77"/>
      <c r="D285" s="78"/>
      <c r="F285" s="78"/>
    </row>
    <row r="286" spans="2:6">
      <c r="B286" s="77"/>
      <c r="D286" s="78"/>
      <c r="F286" s="78"/>
    </row>
    <row r="287" spans="2:6">
      <c r="B287" s="77"/>
      <c r="D287" s="78"/>
      <c r="F287" s="78"/>
    </row>
    <row r="288" spans="2:6">
      <c r="B288" s="77"/>
      <c r="D288" s="78"/>
      <c r="F288" s="78"/>
    </row>
    <row r="289" spans="2:6">
      <c r="B289" s="77"/>
      <c r="D289" s="78"/>
      <c r="F289" s="78"/>
    </row>
    <row r="290" spans="2:6">
      <c r="B290" s="77"/>
      <c r="D290" s="78"/>
      <c r="F290" s="78"/>
    </row>
    <row r="291" spans="2:6">
      <c r="B291" s="77"/>
      <c r="D291" s="78"/>
      <c r="F291" s="78"/>
    </row>
    <row r="292" spans="2:6">
      <c r="B292" s="77"/>
      <c r="D292" s="78"/>
      <c r="F292" s="78"/>
    </row>
    <row r="293" spans="2:6">
      <c r="B293" s="77"/>
      <c r="D293" s="78"/>
      <c r="F293" s="78"/>
    </row>
    <row r="294" spans="2:6">
      <c r="B294" s="77"/>
      <c r="D294" s="78"/>
      <c r="F294" s="78"/>
    </row>
    <row r="295" spans="2:6">
      <c r="B295" s="77"/>
      <c r="D295" s="78"/>
      <c r="F295" s="78"/>
    </row>
    <row r="296" spans="2:6">
      <c r="B296" s="77"/>
      <c r="D296" s="78"/>
      <c r="F296" s="78"/>
    </row>
  </sheetData>
  <sortState xmlns:xlrd2="http://schemas.microsoft.com/office/spreadsheetml/2017/richdata2" ref="A8:CW59">
    <sortCondition ref="G8:G59"/>
  </sortState>
  <mergeCells count="66">
    <mergeCell ref="A1:A5"/>
    <mergeCell ref="B1:B5"/>
    <mergeCell ref="CV1:CV5"/>
    <mergeCell ref="M1:M5"/>
    <mergeCell ref="N1:N5"/>
    <mergeCell ref="O1:O5"/>
    <mergeCell ref="G1:G5"/>
    <mergeCell ref="H4:J5"/>
    <mergeCell ref="H1:J3"/>
    <mergeCell ref="K1:K6"/>
    <mergeCell ref="AM1:AX3"/>
    <mergeCell ref="AS4:AU4"/>
    <mergeCell ref="AV4:AX4"/>
    <mergeCell ref="AB1:AC4"/>
    <mergeCell ref="AD1:AE4"/>
    <mergeCell ref="P1:Q4"/>
    <mergeCell ref="R1:S4"/>
    <mergeCell ref="T1:U4"/>
    <mergeCell ref="BY1:BY2"/>
    <mergeCell ref="BX1:BX2"/>
    <mergeCell ref="BQ1:BR4"/>
    <mergeCell ref="BS1:BT4"/>
    <mergeCell ref="V1:W4"/>
    <mergeCell ref="X1:Y4"/>
    <mergeCell ref="Z1:AA4"/>
    <mergeCell ref="AG4:AI4"/>
    <mergeCell ref="AJ4:AL4"/>
    <mergeCell ref="AM4:AO4"/>
    <mergeCell ref="AP4:AR4"/>
    <mergeCell ref="AF1:AF6"/>
    <mergeCell ref="AG1:AL3"/>
    <mergeCell ref="BX3:BX5"/>
    <mergeCell ref="BZ1:BZ2"/>
    <mergeCell ref="AY1:BM3"/>
    <mergeCell ref="BW1:BW6"/>
    <mergeCell ref="BY3:BY5"/>
    <mergeCell ref="BZ3:BZ5"/>
    <mergeCell ref="BK4:BM4"/>
    <mergeCell ref="BU1:BV4"/>
    <mergeCell ref="AY4:BA4"/>
    <mergeCell ref="BB4:BD4"/>
    <mergeCell ref="BE4:BG4"/>
    <mergeCell ref="BH4:BJ4"/>
    <mergeCell ref="BN1:BN6"/>
    <mergeCell ref="BO1:BP4"/>
    <mergeCell ref="CD3:CD5"/>
    <mergeCell ref="CA1:CH2"/>
    <mergeCell ref="CE3:CE5"/>
    <mergeCell ref="CF3:CF5"/>
    <mergeCell ref="CG3:CG5"/>
    <mergeCell ref="CH3:CH5"/>
    <mergeCell ref="CA3:CA5"/>
    <mergeCell ref="CB3:CB5"/>
    <mergeCell ref="CC3:CC5"/>
    <mergeCell ref="CU1:CU6"/>
    <mergeCell ref="CO1:CP5"/>
    <mergeCell ref="CQ1:CR5"/>
    <mergeCell ref="CS1:CT5"/>
    <mergeCell ref="CI1:CJ5"/>
    <mergeCell ref="CK1:CL5"/>
    <mergeCell ref="CM1:CN5"/>
    <mergeCell ref="L1:L6"/>
    <mergeCell ref="C1:C5"/>
    <mergeCell ref="D1:D5"/>
    <mergeCell ref="E1:E5"/>
    <mergeCell ref="F1:F5"/>
  </mergeCells>
  <conditionalFormatting sqref="P8:P59">
    <cfRule type="cellIs" dxfId="391" priority="187" operator="equal">
      <formula>"e"</formula>
    </cfRule>
    <cfRule type="cellIs" dxfId="390" priority="188" operator="between">
      <formula>"b"</formula>
      <formula>"c"</formula>
    </cfRule>
    <cfRule type="cellIs" dxfId="389" priority="189" operator="equal">
      <formula>"d"</formula>
    </cfRule>
    <cfRule type="cellIs" dxfId="388" priority="190" operator="equal">
      <formula>"a"</formula>
    </cfRule>
  </conditionalFormatting>
  <conditionalFormatting sqref="AG27:AH28 AG30:AH30 AG8:AH19 AJ8:AK19 AM8:AN19 AP8:AQ19 AS8:AT19 AV8:AW19 AY8:AZ19 BB8:BC19 BE8:BF19 BH8:BI19 BK8:BL19 BK21:BL22 BH21:BI22 BE21:BF22 BB21:BC22 AY21:AZ22 AV21:AW22 AS21:AT22 AP21:AQ22 AM21:AN22 AJ21:AK22 AG21:AH24 AG32:AH32 AJ32:AK32 AM32:AN32 AP32:AQ32 AS32:AT32 AV32:AW32 AY32:AZ32 BB32:BC32 BE32:BF32 BH32:BI32 BK32:BL32 AG34:AH59 AJ34:AK59 AM34:AN59 AP34:AQ59 AS34:AT59 AV34:AW59 AY34:AZ59 BB34:BC59 BE34:BF59 BH34:BI59 BK34:BL59">
    <cfRule type="cellIs" dxfId="387" priority="178" stopIfTrue="1" operator="between">
      <formula>6</formula>
      <formula>7</formula>
    </cfRule>
    <cfRule type="cellIs" dxfId="386" priority="179" stopIfTrue="1" operator="between">
      <formula>8</formula>
      <formula>9</formula>
    </cfRule>
    <cfRule type="cellIs" dxfId="385" priority="180" stopIfTrue="1" operator="equal">
      <formula>10</formula>
    </cfRule>
    <cfRule type="cellIs" dxfId="384" priority="181" operator="between">
      <formula>2</formula>
      <formula>5</formula>
    </cfRule>
  </conditionalFormatting>
  <conditionalFormatting sqref="AJ27:AK28 AJ23:AK24 AJ30:AK30">
    <cfRule type="cellIs" dxfId="383" priority="169" stopIfTrue="1" operator="between">
      <formula>6</formula>
      <formula>7</formula>
    </cfRule>
    <cfRule type="cellIs" dxfId="382" priority="170" stopIfTrue="1" operator="between">
      <formula>8</formula>
      <formula>9</formula>
    </cfRule>
    <cfRule type="cellIs" dxfId="381" priority="171" stopIfTrue="1" operator="equal">
      <formula>10</formula>
    </cfRule>
    <cfRule type="cellIs" dxfId="380" priority="172" operator="between">
      <formula>2</formula>
      <formula>5</formula>
    </cfRule>
  </conditionalFormatting>
  <conditionalFormatting sqref="AM27:AN28 AM23:AN24 AM30:AN30">
    <cfRule type="cellIs" dxfId="379" priority="160" stopIfTrue="1" operator="between">
      <formula>6</formula>
      <formula>7</formula>
    </cfRule>
    <cfRule type="cellIs" dxfId="378" priority="161" stopIfTrue="1" operator="between">
      <formula>8</formula>
      <formula>9</formula>
    </cfRule>
    <cfRule type="cellIs" dxfId="377" priority="162" stopIfTrue="1" operator="equal">
      <formula>10</formula>
    </cfRule>
    <cfRule type="cellIs" dxfId="376" priority="163" operator="between">
      <formula>2</formula>
      <formula>5</formula>
    </cfRule>
  </conditionalFormatting>
  <conditionalFormatting sqref="AP27:AQ28 AP23:AQ24 AP30:AQ30">
    <cfRule type="cellIs" dxfId="375" priority="151" stopIfTrue="1" operator="between">
      <formula>6</formula>
      <formula>7</formula>
    </cfRule>
    <cfRule type="cellIs" dxfId="374" priority="152" stopIfTrue="1" operator="between">
      <formula>8</formula>
      <formula>9</formula>
    </cfRule>
    <cfRule type="cellIs" dxfId="373" priority="153" stopIfTrue="1" operator="equal">
      <formula>10</formula>
    </cfRule>
    <cfRule type="cellIs" dxfId="372" priority="154" operator="between">
      <formula>2</formula>
      <formula>5</formula>
    </cfRule>
  </conditionalFormatting>
  <conditionalFormatting sqref="AS27:AT28 AS23:AT24 AS30:AT30">
    <cfRule type="cellIs" dxfId="371" priority="142" stopIfTrue="1" operator="between">
      <formula>6</formula>
      <formula>7</formula>
    </cfRule>
    <cfRule type="cellIs" dxfId="370" priority="143" stopIfTrue="1" operator="between">
      <formula>8</formula>
      <formula>9</formula>
    </cfRule>
    <cfRule type="cellIs" dxfId="369" priority="144" stopIfTrue="1" operator="equal">
      <formula>10</formula>
    </cfRule>
    <cfRule type="cellIs" dxfId="368" priority="145" operator="between">
      <formula>2</formula>
      <formula>5</formula>
    </cfRule>
  </conditionalFormatting>
  <conditionalFormatting sqref="AV27:AW28 AV23:AW24 AV30:AW30">
    <cfRule type="cellIs" dxfId="367" priority="133" stopIfTrue="1" operator="between">
      <formula>6</formula>
      <formula>7</formula>
    </cfRule>
    <cfRule type="cellIs" dxfId="366" priority="134" stopIfTrue="1" operator="between">
      <formula>8</formula>
      <formula>9</formula>
    </cfRule>
    <cfRule type="cellIs" dxfId="365" priority="135" stopIfTrue="1" operator="equal">
      <formula>10</formula>
    </cfRule>
    <cfRule type="cellIs" dxfId="364" priority="136" operator="between">
      <formula>2</formula>
      <formula>5</formula>
    </cfRule>
  </conditionalFormatting>
  <conditionalFormatting sqref="AY27:AZ28 AY23:AZ24 AY30:AZ30">
    <cfRule type="cellIs" dxfId="363" priority="124" stopIfTrue="1" operator="between">
      <formula>6</formula>
      <formula>7</formula>
    </cfRule>
    <cfRule type="cellIs" dxfId="362" priority="125" stopIfTrue="1" operator="between">
      <formula>8</formula>
      <formula>9</formula>
    </cfRule>
    <cfRule type="cellIs" dxfId="361" priority="126" stopIfTrue="1" operator="equal">
      <formula>10</formula>
    </cfRule>
    <cfRule type="cellIs" dxfId="360" priority="127" operator="between">
      <formula>2</formula>
      <formula>5</formula>
    </cfRule>
  </conditionalFormatting>
  <conditionalFormatting sqref="BB27:BC28 BB23:BC24 BB30:BC30">
    <cfRule type="cellIs" dxfId="359" priority="115" stopIfTrue="1" operator="between">
      <formula>6</formula>
      <formula>7</formula>
    </cfRule>
    <cfRule type="cellIs" dxfId="358" priority="116" stopIfTrue="1" operator="between">
      <formula>8</formula>
      <formula>9</formula>
    </cfRule>
    <cfRule type="cellIs" dxfId="357" priority="117" stopIfTrue="1" operator="equal">
      <formula>10</formula>
    </cfRule>
    <cfRule type="cellIs" dxfId="356" priority="118" operator="between">
      <formula>2</formula>
      <formula>5</formula>
    </cfRule>
  </conditionalFormatting>
  <conditionalFormatting sqref="BE27:BF28 BE23:BF25 BE30:BF30">
    <cfRule type="cellIs" dxfId="355" priority="106" stopIfTrue="1" operator="between">
      <formula>6</formula>
      <formula>7</formula>
    </cfRule>
    <cfRule type="cellIs" dxfId="354" priority="107" stopIfTrue="1" operator="between">
      <formula>8</formula>
      <formula>9</formula>
    </cfRule>
    <cfRule type="cellIs" dxfId="353" priority="108" stopIfTrue="1" operator="equal">
      <formula>10</formula>
    </cfRule>
    <cfRule type="cellIs" dxfId="352" priority="109" operator="between">
      <formula>2</formula>
      <formula>5</formula>
    </cfRule>
  </conditionalFormatting>
  <conditionalFormatting sqref="BH25 BH27:BI28 BH23:BI24 BH30:BI30">
    <cfRule type="cellIs" dxfId="351" priority="101" stopIfTrue="1" operator="between">
      <formula>6</formula>
      <formula>7</formula>
    </cfRule>
    <cfRule type="cellIs" dxfId="350" priority="102" stopIfTrue="1" operator="between">
      <formula>8</formula>
      <formula>9</formula>
    </cfRule>
    <cfRule type="cellIs" dxfId="349" priority="103" stopIfTrue="1" operator="equal">
      <formula>10</formula>
    </cfRule>
    <cfRule type="cellIs" dxfId="348" priority="104" operator="between">
      <formula>2</formula>
      <formula>5</formula>
    </cfRule>
  </conditionalFormatting>
  <conditionalFormatting sqref="BK27:BL28 BK23:BL24 BK30:BL30">
    <cfRule type="cellIs" dxfId="347" priority="93" stopIfTrue="1" operator="between">
      <formula>6</formula>
      <formula>7</formula>
    </cfRule>
    <cfRule type="cellIs" dxfId="346" priority="94" stopIfTrue="1" operator="between">
      <formula>8</formula>
      <formula>9</formula>
    </cfRule>
    <cfRule type="cellIs" dxfId="345" priority="95" stopIfTrue="1" operator="equal">
      <formula>10</formula>
    </cfRule>
    <cfRule type="cellIs" dxfId="344" priority="96" operator="between">
      <formula>2</formula>
      <formula>5</formula>
    </cfRule>
  </conditionalFormatting>
  <conditionalFormatting sqref="N8:N59">
    <cfRule type="cellIs" dxfId="343" priority="72" operator="greaterThanOrEqual">
      <formula>$M$6</formula>
    </cfRule>
  </conditionalFormatting>
  <conditionalFormatting sqref="O8:O59">
    <cfRule type="cellIs" dxfId="342" priority="68" operator="greaterThanOrEqual">
      <formula>$O$6</formula>
    </cfRule>
  </conditionalFormatting>
  <conditionalFormatting sqref="N8:N59">
    <cfRule type="cellIs" dxfId="341" priority="67" operator="greaterThanOrEqual">
      <formula>$N$6</formula>
    </cfRule>
  </conditionalFormatting>
  <conditionalFormatting sqref="M8:M59">
    <cfRule type="cellIs" dxfId="340" priority="66" operator="greaterThanOrEqual">
      <formula>$M$6</formula>
    </cfRule>
  </conditionalFormatting>
  <conditionalFormatting sqref="BX8:CH59">
    <cfRule type="cellIs" dxfId="339" priority="84" operator="between">
      <formula>9</formula>
      <formula>11</formula>
    </cfRule>
  </conditionalFormatting>
  <conditionalFormatting sqref="BX8:CH59">
    <cfRule type="cellIs" dxfId="338" priority="82" operator="between">
      <formula>1</formula>
      <formula>4</formula>
    </cfRule>
  </conditionalFormatting>
  <conditionalFormatting sqref="BX8:CH59">
    <cfRule type="cellIs" dxfId="337" priority="83" operator="between">
      <formula>5</formula>
      <formula>8</formula>
    </cfRule>
  </conditionalFormatting>
  <conditionalFormatting sqref="B62:B172 D62:D172 F62:F172 F25:F29 F51 F54 F37">
    <cfRule type="expression" dxfId="336" priority="61" stopIfTrue="1">
      <formula xml:space="preserve"> $J27 = "Y"</formula>
    </cfRule>
  </conditionalFormatting>
  <conditionalFormatting sqref="H38">
    <cfRule type="expression" dxfId="335" priority="58">
      <formula>$D38 = "Y"</formula>
    </cfRule>
  </conditionalFormatting>
  <conditionalFormatting sqref="G8:J8 I9:J11 H38 I13:J22 I24:J38 G9:H37 K8:K38 CV8:CV37 B35:B40 D35:D42 D47:D52">
    <cfRule type="expression" dxfId="334" priority="56">
      <formula xml:space="preserve"> $H8 = "Y"</formula>
    </cfRule>
  </conditionalFormatting>
  <conditionalFormatting sqref="K32">
    <cfRule type="expression" dxfId="333" priority="52">
      <formula xml:space="preserve"> $B31 = "Y"</formula>
    </cfRule>
  </conditionalFormatting>
  <conditionalFormatting sqref="K23">
    <cfRule type="expression" dxfId="332" priority="53">
      <formula xml:space="preserve"> #REF! = "Y"</formula>
    </cfRule>
  </conditionalFormatting>
  <conditionalFormatting sqref="K38">
    <cfRule type="expression" dxfId="331" priority="50">
      <formula xml:space="preserve"> #REF! = "Y"</formula>
    </cfRule>
  </conditionalFormatting>
  <conditionalFormatting sqref="F33 F52:F53 F38 F48 E30:F30">
    <cfRule type="expression" dxfId="330" priority="323" stopIfTrue="1">
      <formula xml:space="preserve"> #REF! = "Y"</formula>
    </cfRule>
  </conditionalFormatting>
  <conditionalFormatting sqref="N61">
    <cfRule type="cellIs" dxfId="329" priority="46" operator="greaterThanOrEqual">
      <formula>$M$6</formula>
    </cfRule>
  </conditionalFormatting>
  <conditionalFormatting sqref="O61">
    <cfRule type="cellIs" dxfId="328" priority="45" operator="greaterThanOrEqual">
      <formula>$O$6</formula>
    </cfRule>
  </conditionalFormatting>
  <conditionalFormatting sqref="N61">
    <cfRule type="cellIs" dxfId="327" priority="44" operator="greaterThanOrEqual">
      <formula>$N$6</formula>
    </cfRule>
  </conditionalFormatting>
  <conditionalFormatting sqref="M61">
    <cfRule type="cellIs" dxfId="326" priority="43" operator="greaterThanOrEqual">
      <formula>$M$6</formula>
    </cfRule>
  </conditionalFormatting>
  <conditionalFormatting sqref="F45 F50 F39">
    <cfRule type="expression" dxfId="325" priority="444" stopIfTrue="1">
      <formula xml:space="preserve"> $J40 = "Y"</formula>
    </cfRule>
  </conditionalFormatting>
  <conditionalFormatting sqref="AG20:BM20">
    <cfRule type="expression" dxfId="324" priority="42">
      <formula xml:space="preserve"> $H20 = "Y"</formula>
    </cfRule>
  </conditionalFormatting>
  <conditionalFormatting sqref="AG20:AH20 AJ20:AK20 AM20:AN20 AP20:AQ20 AS20:AT20 AV20:AW20 AY20:AZ20 BB20:BC20 BE20:BF20 BH20:BI20 BK20:BL20">
    <cfRule type="expression" dxfId="323" priority="41">
      <formula xml:space="preserve"> $B17 = "Y"</formula>
    </cfRule>
  </conditionalFormatting>
  <conditionalFormatting sqref="AG20:AH20">
    <cfRule type="containsBlanks" dxfId="322" priority="40">
      <formula>LEN(TRIM(AG20))=0</formula>
    </cfRule>
  </conditionalFormatting>
  <conditionalFormatting sqref="AJ20:AK20">
    <cfRule type="containsBlanks" dxfId="321" priority="39">
      <formula>LEN(TRIM(AJ20))=0</formula>
    </cfRule>
  </conditionalFormatting>
  <conditionalFormatting sqref="AM20:AN20">
    <cfRule type="containsBlanks" dxfId="320" priority="38">
      <formula>LEN(TRIM(AM20))=0</formula>
    </cfRule>
  </conditionalFormatting>
  <conditionalFormatting sqref="AP20:AQ20">
    <cfRule type="containsBlanks" dxfId="319" priority="37">
      <formula>LEN(TRIM(AP20))=0</formula>
    </cfRule>
  </conditionalFormatting>
  <conditionalFormatting sqref="AS20:AT20">
    <cfRule type="containsBlanks" dxfId="318" priority="36">
      <formula>LEN(TRIM(AS20))=0</formula>
    </cfRule>
  </conditionalFormatting>
  <conditionalFormatting sqref="AV20:AW20">
    <cfRule type="containsBlanks" dxfId="317" priority="35">
      <formula>LEN(TRIM(AV20))=0</formula>
    </cfRule>
  </conditionalFormatting>
  <conditionalFormatting sqref="AY20:AZ20">
    <cfRule type="containsBlanks" dxfId="316" priority="34">
      <formula>LEN(TRIM(AY20))=0</formula>
    </cfRule>
  </conditionalFormatting>
  <conditionalFormatting sqref="BB20:BC20">
    <cfRule type="containsBlanks" dxfId="315" priority="33">
      <formula>LEN(TRIM(BB20))=0</formula>
    </cfRule>
  </conditionalFormatting>
  <conditionalFormatting sqref="BE20:BF20">
    <cfRule type="containsBlanks" dxfId="314" priority="32">
      <formula>LEN(TRIM(BE20))=0</formula>
    </cfRule>
  </conditionalFormatting>
  <conditionalFormatting sqref="BH20:BI20">
    <cfRule type="containsBlanks" dxfId="313" priority="31">
      <formula>LEN(TRIM(BH20))=0</formula>
    </cfRule>
  </conditionalFormatting>
  <conditionalFormatting sqref="BK20:BL20">
    <cfRule type="containsBlanks" dxfId="312" priority="30">
      <formula>LEN(TRIM(BK20))=0</formula>
    </cfRule>
  </conditionalFormatting>
  <conditionalFormatting sqref="AG20:BM20">
    <cfRule type="cellIs" dxfId="311" priority="26" operator="between">
      <formula>2</formula>
      <formula>5</formula>
    </cfRule>
    <cfRule type="cellIs" dxfId="310" priority="27" operator="between">
      <formula>6</formula>
      <formula>7</formula>
    </cfRule>
    <cfRule type="cellIs" dxfId="309" priority="28" operator="between">
      <formula>8</formula>
      <formula>9</formula>
    </cfRule>
    <cfRule type="cellIs" dxfId="308" priority="29" operator="equal">
      <formula>10</formula>
    </cfRule>
  </conditionalFormatting>
  <conditionalFormatting sqref="E32:F32">
    <cfRule type="expression" dxfId="307" priority="483" stopIfTrue="1">
      <formula xml:space="preserve"> #REF! = "Y"</formula>
    </cfRule>
  </conditionalFormatting>
  <conditionalFormatting sqref="B8:B10 B12:B33">
    <cfRule type="expression" dxfId="306" priority="22">
      <formula xml:space="preserve"> $H8 = "Y"</formula>
    </cfRule>
  </conditionalFormatting>
  <conditionalFormatting sqref="D8:D10 D12:D33">
    <cfRule type="expression" dxfId="305" priority="21">
      <formula xml:space="preserve"> $H8 = "Y"</formula>
    </cfRule>
  </conditionalFormatting>
  <conditionalFormatting sqref="D45:D46 B43:B47 B51:B54">
    <cfRule type="expression" dxfId="304" priority="485">
      <formula xml:space="preserve"> $H41 = "Y"</formula>
    </cfRule>
  </conditionalFormatting>
  <conditionalFormatting sqref="B55:B56 B48:B49">
    <cfRule type="expression" dxfId="303" priority="487">
      <formula xml:space="preserve"> $H47 = "Y"</formula>
    </cfRule>
  </conditionalFormatting>
  <conditionalFormatting sqref="B58:B59">
    <cfRule type="expression" dxfId="302" priority="20">
      <formula xml:space="preserve"> $H58 = "Y"</formula>
    </cfRule>
  </conditionalFormatting>
  <conditionalFormatting sqref="D53:D59">
    <cfRule type="expression" dxfId="301" priority="19">
      <formula xml:space="preserve"> $H53 = "Y"</formula>
    </cfRule>
  </conditionalFormatting>
  <conditionalFormatting sqref="F55:F59">
    <cfRule type="expression" dxfId="300" priority="18">
      <formula xml:space="preserve"> $H55 = "Y"</formula>
    </cfRule>
  </conditionalFormatting>
  <conditionalFormatting sqref="F49">
    <cfRule type="expression" dxfId="299" priority="17">
      <formula xml:space="preserve"> $H49 = "Y"</formula>
    </cfRule>
  </conditionalFormatting>
  <conditionalFormatting sqref="F46:F47">
    <cfRule type="expression" dxfId="298" priority="16">
      <formula xml:space="preserve"> $H46 = "Y"</formula>
    </cfRule>
  </conditionalFormatting>
  <conditionalFormatting sqref="F40">
    <cfRule type="expression" dxfId="297" priority="15">
      <formula xml:space="preserve"> $H40 = "Y"</formula>
    </cfRule>
  </conditionalFormatting>
  <conditionalFormatting sqref="F41:F44">
    <cfRule type="expression" dxfId="296" priority="14">
      <formula xml:space="preserve"> $H41 = "Y"</formula>
    </cfRule>
  </conditionalFormatting>
  <conditionalFormatting sqref="F8:F10 F12:F24">
    <cfRule type="expression" dxfId="295" priority="13">
      <formula xml:space="preserve"> $H8 = "Y"</formula>
    </cfRule>
  </conditionalFormatting>
  <conditionalFormatting sqref="E31:F31">
    <cfRule type="expression" dxfId="294" priority="12">
      <formula xml:space="preserve"> $H31 = "Y"</formula>
    </cfRule>
  </conditionalFormatting>
  <conditionalFormatting sqref="F35:F36">
    <cfRule type="expression" dxfId="293" priority="11">
      <formula xml:space="preserve"> $H35 = "Y"</formula>
    </cfRule>
  </conditionalFormatting>
  <conditionalFormatting sqref="B42 B50">
    <cfRule type="expression" dxfId="292" priority="608">
      <formula xml:space="preserve"> #REF! = "Y"</formula>
    </cfRule>
  </conditionalFormatting>
  <conditionalFormatting sqref="B57">
    <cfRule type="expression" dxfId="291" priority="10">
      <formula xml:space="preserve"> $H56 = "Y"</formula>
    </cfRule>
  </conditionalFormatting>
  <conditionalFormatting sqref="AG21:BM59">
    <cfRule type="cellIs" dxfId="290" priority="62" operator="between">
      <formula>2</formula>
      <formula>5</formula>
    </cfRule>
    <cfRule type="cellIs" dxfId="289" priority="63" operator="between">
      <formula>6</formula>
      <formula>7</formula>
    </cfRule>
    <cfRule type="cellIs" dxfId="288" priority="64" operator="between">
      <formula>8</formula>
      <formula>9</formula>
    </cfRule>
    <cfRule type="cellIs" dxfId="287" priority="65" operator="equal">
      <formula>10</formula>
    </cfRule>
  </conditionalFormatting>
  <conditionalFormatting sqref="R8:CT59">
    <cfRule type="containsBlanks" dxfId="286" priority="9">
      <formula>LEN(TRIM(R8))=0</formula>
    </cfRule>
  </conditionalFormatting>
  <conditionalFormatting sqref="A7:B1048576">
    <cfRule type="notContainsBlanks" dxfId="285" priority="8">
      <formula>LEN(TRIM(A7))&gt;0</formula>
    </cfRule>
  </conditionalFormatting>
  <conditionalFormatting sqref="A35">
    <cfRule type="expression" dxfId="284" priority="7">
      <formula xml:space="preserve"> $H35 = "Y"</formula>
    </cfRule>
  </conditionalFormatting>
  <conditionalFormatting sqref="A8:A10 A12:A33">
    <cfRule type="expression" dxfId="283" priority="6">
      <formula xml:space="preserve"> $H8 = "Y"</formula>
    </cfRule>
  </conditionalFormatting>
  <conditionalFormatting sqref="A37:A39">
    <cfRule type="expression" dxfId="282" priority="5">
      <formula xml:space="preserve"> $H37 = "Y"</formula>
    </cfRule>
  </conditionalFormatting>
  <conditionalFormatting sqref="C8:C10 C12:C33">
    <cfRule type="expression" dxfId="281" priority="4">
      <formula xml:space="preserve"> $H8 = "Y"</formula>
    </cfRule>
  </conditionalFormatting>
  <conditionalFormatting sqref="C8:D59">
    <cfRule type="notContainsBlanks" dxfId="280" priority="3">
      <formula>LEN(TRIM(C8))&gt;0</formula>
    </cfRule>
  </conditionalFormatting>
  <conditionalFormatting sqref="E25:E29">
    <cfRule type="expression" dxfId="279" priority="2" stopIfTrue="1">
      <formula xml:space="preserve"> $J27 = "Y"</formula>
    </cfRule>
  </conditionalFormatting>
  <conditionalFormatting sqref="E8:E10 E12:E24">
    <cfRule type="expression" dxfId="278" priority="1">
      <formula xml:space="preserve"> $H8 = "Y"</formula>
    </cfRule>
  </conditionalFormatting>
  <printOptions gridLines="1"/>
  <pageMargins left="0.25" right="0.25" top="0.75" bottom="0.75" header="0.3" footer="0.3"/>
  <pageSetup paperSize="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478-4D55-4607-A8E0-0E8DF0BBE7FA}">
  <dimension ref="A1:C9"/>
  <sheetViews>
    <sheetView zoomScale="110" zoomScaleNormal="110" workbookViewId="0">
      <selection activeCell="A13" sqref="A13"/>
    </sheetView>
  </sheetViews>
  <sheetFormatPr defaultRowHeight="15"/>
  <cols>
    <col min="1" max="1" width="36.5703125" bestFit="1" customWidth="1"/>
    <col min="2" max="2" width="42.85546875" customWidth="1"/>
    <col min="3" max="3" width="17.85546875" customWidth="1"/>
    <col min="4" max="4" width="56.85546875" customWidth="1"/>
  </cols>
  <sheetData>
    <row r="1" spans="1:3" ht="15.75">
      <c r="A1" s="65" t="s">
        <v>110</v>
      </c>
      <c r="B1" s="66" t="s">
        <v>111</v>
      </c>
      <c r="C1" s="67" t="s">
        <v>112</v>
      </c>
    </row>
    <row r="2" spans="1:3">
      <c r="A2" s="172" t="s">
        <v>249</v>
      </c>
      <c r="B2" s="163" t="s">
        <v>250</v>
      </c>
      <c r="C2" s="162" t="s">
        <v>138</v>
      </c>
    </row>
    <row r="3" spans="1:3">
      <c r="A3" s="172" t="s">
        <v>257</v>
      </c>
      <c r="B3" s="163" t="s">
        <v>258</v>
      </c>
      <c r="C3" s="162" t="s">
        <v>138</v>
      </c>
    </row>
    <row r="4" spans="1:3">
      <c r="A4" s="172" t="s">
        <v>285</v>
      </c>
      <c r="B4" s="163" t="s">
        <v>286</v>
      </c>
      <c r="C4" s="162" t="s">
        <v>138</v>
      </c>
    </row>
    <row r="5" spans="1:3">
      <c r="A5" s="172" t="s">
        <v>216</v>
      </c>
      <c r="B5" s="163" t="s">
        <v>217</v>
      </c>
      <c r="C5" s="162" t="s">
        <v>138</v>
      </c>
    </row>
    <row r="6" spans="1:3">
      <c r="A6" s="172" t="s">
        <v>255</v>
      </c>
      <c r="B6" s="163" t="s">
        <v>256</v>
      </c>
      <c r="C6" s="162" t="s">
        <v>138</v>
      </c>
    </row>
    <row r="7" spans="1:3">
      <c r="A7" s="172" t="s">
        <v>218</v>
      </c>
      <c r="B7" s="163" t="s">
        <v>219</v>
      </c>
      <c r="C7" s="162" t="s">
        <v>138</v>
      </c>
    </row>
    <row r="8" spans="1:3">
      <c r="A8" s="172" t="s">
        <v>247</v>
      </c>
      <c r="B8" s="163" t="s">
        <v>248</v>
      </c>
      <c r="C8" s="162" t="s">
        <v>138</v>
      </c>
    </row>
    <row r="9" spans="1:3">
      <c r="A9" s="172" t="s">
        <v>204</v>
      </c>
      <c r="B9" s="163" t="s">
        <v>205</v>
      </c>
      <c r="C9" s="162" t="s">
        <v>138</v>
      </c>
    </row>
  </sheetData>
  <sortState xmlns:xlrd2="http://schemas.microsoft.com/office/spreadsheetml/2017/richdata2" ref="A2:C9">
    <sortCondition ref="B2:B9"/>
  </sortState>
  <conditionalFormatting sqref="A2:B2">
    <cfRule type="expression" dxfId="277" priority="4">
      <formula xml:space="preserve"> $H2 = "Y"</formula>
    </cfRule>
  </conditionalFormatting>
  <conditionalFormatting sqref="A3:C3">
    <cfRule type="expression" dxfId="276" priority="3">
      <formula xml:space="preserve"> $H3 = "Y"</formula>
    </cfRule>
  </conditionalFormatting>
  <conditionalFormatting sqref="C2">
    <cfRule type="expression" dxfId="275" priority="2">
      <formula xml:space="preserve"> $H2 = "Y"</formula>
    </cfRule>
  </conditionalFormatting>
  <conditionalFormatting sqref="A4:C4">
    <cfRule type="expression" dxfId="274" priority="1">
      <formula xml:space="preserve"> $H4 = "Y"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9163-C293-4715-972F-F8513069D881}">
  <dimension ref="A1:BY55"/>
  <sheetViews>
    <sheetView topLeftCell="A2" zoomScale="80" zoomScaleNormal="80" workbookViewId="0">
      <selection activeCell="B25" sqref="B25"/>
    </sheetView>
  </sheetViews>
  <sheetFormatPr defaultColWidth="11.7109375" defaultRowHeight="15"/>
  <cols>
    <col min="1" max="1" width="28.5703125" style="80" bestFit="1" customWidth="1"/>
    <col min="2" max="2" width="28.5703125" style="79" customWidth="1"/>
    <col min="3" max="3" width="5.7109375" style="183" customWidth="1"/>
    <col min="4" max="4" width="5.7109375" style="182" customWidth="1"/>
    <col min="5" max="5" width="5.7109375" style="133" customWidth="1"/>
    <col min="6" max="6" width="12" style="79" customWidth="1"/>
    <col min="7" max="7" width="10.42578125" style="79" customWidth="1"/>
    <col min="8" max="8" width="7.85546875" style="79" customWidth="1"/>
    <col min="9" max="9" width="9.140625" style="79" customWidth="1"/>
    <col min="10" max="10" width="6.5703125" style="79" customWidth="1"/>
    <col min="11" max="11" width="6.7109375" style="79" customWidth="1"/>
    <col min="12" max="18" width="10.7109375" style="79" customWidth="1"/>
    <col min="19" max="20" width="11.7109375" style="79" customWidth="1"/>
    <col min="21" max="21" width="9.7109375" style="79" customWidth="1"/>
    <col min="22" max="23" width="11.7109375" style="79" customWidth="1"/>
    <col min="24" max="24" width="9.7109375" style="79" customWidth="1"/>
    <col min="25" max="26" width="11.7109375" style="79" customWidth="1"/>
    <col min="27" max="27" width="9.7109375" style="79" customWidth="1"/>
    <col min="28" max="29" width="11.7109375" style="79" customWidth="1"/>
    <col min="30" max="30" width="9.7109375" style="79" customWidth="1"/>
    <col min="31" max="32" width="11.7109375" style="79" customWidth="1"/>
    <col min="33" max="33" width="9.7109375" style="79" customWidth="1"/>
    <col min="34" max="35" width="11.7109375" style="79" customWidth="1"/>
    <col min="36" max="36" width="9.7109375" style="79" customWidth="1"/>
    <col min="37" max="38" width="11.7109375" style="79" customWidth="1"/>
    <col min="39" max="39" width="9.7109375" style="79" customWidth="1"/>
    <col min="40" max="41" width="11.7109375" style="79" customWidth="1"/>
    <col min="42" max="42" width="9.7109375" style="79" customWidth="1"/>
    <col min="43" max="44" width="11.7109375" style="79" customWidth="1"/>
    <col min="45" max="45" width="9.7109375" style="79" customWidth="1"/>
    <col min="46" max="47" width="11.7109375" style="79" customWidth="1"/>
    <col min="48" max="48" width="9.7109375" style="79" customWidth="1"/>
    <col min="49" max="50" width="11.7109375" style="79" customWidth="1"/>
    <col min="51" max="51" width="9.7109375" style="79" customWidth="1"/>
    <col min="52" max="55" width="10.7109375" style="79" customWidth="1"/>
    <col min="56" max="66" width="8.7109375" style="79" customWidth="1"/>
    <col min="67" max="72" width="10.7109375" style="79" customWidth="1"/>
    <col min="73" max="73" width="18.7109375" style="79" customWidth="1"/>
    <col min="74" max="74" width="23.28515625" style="79" customWidth="1"/>
    <col min="75" max="75" width="25.42578125" style="79" customWidth="1"/>
    <col min="76" max="76" width="16.140625" style="79" customWidth="1"/>
    <col min="77" max="16384" width="11.7109375" style="79"/>
  </cols>
  <sheetData>
    <row r="1" spans="1:77" s="64" customFormat="1" ht="142.15" hidden="1" customHeight="1">
      <c r="A1" s="276" t="s">
        <v>298</v>
      </c>
      <c r="B1" s="276"/>
      <c r="C1" s="277" t="s">
        <v>299</v>
      </c>
      <c r="D1" s="278" t="s">
        <v>300</v>
      </c>
      <c r="E1" s="279" t="s">
        <v>301</v>
      </c>
      <c r="F1" s="132"/>
      <c r="G1" s="132"/>
      <c r="H1" s="132"/>
      <c r="I1" s="280" t="s">
        <v>302</v>
      </c>
      <c r="J1" s="271"/>
      <c r="K1" s="271"/>
      <c r="L1" s="273" t="s">
        <v>303</v>
      </c>
      <c r="M1" s="273" t="s">
        <v>304</v>
      </c>
      <c r="N1" s="273" t="s">
        <v>305</v>
      </c>
      <c r="O1" s="273" t="s">
        <v>306</v>
      </c>
      <c r="P1" s="273" t="s">
        <v>307</v>
      </c>
      <c r="Q1" s="273" t="s">
        <v>308</v>
      </c>
      <c r="R1" s="273" t="s">
        <v>309</v>
      </c>
      <c r="S1" s="273" t="s">
        <v>310</v>
      </c>
      <c r="T1" s="275"/>
      <c r="U1" s="275"/>
      <c r="V1" s="275"/>
      <c r="W1" s="275"/>
      <c r="X1" s="275"/>
      <c r="Y1" s="284" t="s">
        <v>311</v>
      </c>
      <c r="Z1" s="285"/>
      <c r="AA1" s="285"/>
      <c r="AB1" s="285"/>
      <c r="AC1" s="285"/>
      <c r="AD1" s="285"/>
      <c r="AE1" s="285"/>
      <c r="AF1" s="285"/>
      <c r="AG1" s="285"/>
      <c r="AH1" s="285"/>
      <c r="AI1" s="285"/>
      <c r="AJ1" s="286"/>
      <c r="AK1" s="284" t="s">
        <v>312</v>
      </c>
      <c r="AL1" s="285"/>
      <c r="AM1" s="285"/>
      <c r="AN1" s="285"/>
      <c r="AO1" s="285"/>
      <c r="AP1" s="285"/>
      <c r="AQ1" s="285"/>
      <c r="AR1" s="285"/>
      <c r="AS1" s="285"/>
      <c r="AT1" s="285"/>
      <c r="AU1" s="285"/>
      <c r="AV1" s="285"/>
      <c r="AW1" s="285"/>
      <c r="AX1" s="285"/>
      <c r="AY1" s="286"/>
      <c r="AZ1" s="283" t="s">
        <v>26</v>
      </c>
      <c r="BA1" s="283" t="s">
        <v>27</v>
      </c>
      <c r="BB1" s="283" t="s">
        <v>28</v>
      </c>
      <c r="BC1" s="283" t="s">
        <v>29</v>
      </c>
      <c r="BD1" s="281" t="s">
        <v>313</v>
      </c>
      <c r="BE1" s="282"/>
      <c r="BF1" s="282"/>
      <c r="BG1" s="282"/>
      <c r="BH1" s="282"/>
      <c r="BI1" s="282"/>
      <c r="BJ1" s="282"/>
      <c r="BK1" s="282"/>
      <c r="BL1" s="282"/>
      <c r="BM1" s="282"/>
      <c r="BN1" s="282"/>
      <c r="BO1" s="283" t="s">
        <v>35</v>
      </c>
      <c r="BP1" s="283" t="s">
        <v>36</v>
      </c>
      <c r="BQ1" s="283" t="s">
        <v>37</v>
      </c>
      <c r="BR1" s="283" t="s">
        <v>314</v>
      </c>
      <c r="BS1" s="283" t="s">
        <v>315</v>
      </c>
      <c r="BT1" s="283" t="s">
        <v>316</v>
      </c>
      <c r="BU1" s="126"/>
      <c r="BV1" s="125"/>
      <c r="BW1" s="63"/>
      <c r="BY1" s="131"/>
    </row>
    <row r="2" spans="1:77" s="62" customFormat="1" ht="85.5" customHeight="1">
      <c r="A2" s="130"/>
      <c r="B2" s="129"/>
      <c r="C2" s="277"/>
      <c r="D2" s="278"/>
      <c r="E2" s="279"/>
      <c r="F2" s="128"/>
      <c r="G2" s="128"/>
      <c r="H2" s="128"/>
      <c r="I2" s="280"/>
      <c r="J2" s="272"/>
      <c r="K2" s="272"/>
      <c r="L2" s="273"/>
      <c r="M2" s="273"/>
      <c r="N2" s="273"/>
      <c r="O2" s="273"/>
      <c r="P2" s="273"/>
      <c r="Q2" s="273"/>
      <c r="R2" s="273"/>
      <c r="S2" s="274" t="s">
        <v>317</v>
      </c>
      <c r="T2" s="274"/>
      <c r="U2" s="274"/>
      <c r="V2" s="274" t="s">
        <v>318</v>
      </c>
      <c r="W2" s="274"/>
      <c r="X2" s="274"/>
      <c r="Y2" s="274" t="s">
        <v>319</v>
      </c>
      <c r="Z2" s="274"/>
      <c r="AA2" s="274"/>
      <c r="AB2" s="274" t="s">
        <v>320</v>
      </c>
      <c r="AC2" s="274"/>
      <c r="AD2" s="274"/>
      <c r="AE2" s="274" t="s">
        <v>321</v>
      </c>
      <c r="AF2" s="274"/>
      <c r="AG2" s="274"/>
      <c r="AH2" s="274" t="s">
        <v>322</v>
      </c>
      <c r="AI2" s="274"/>
      <c r="AJ2" s="274"/>
      <c r="AK2" s="274" t="s">
        <v>323</v>
      </c>
      <c r="AL2" s="274"/>
      <c r="AM2" s="274"/>
      <c r="AN2" s="274" t="s">
        <v>324</v>
      </c>
      <c r="AO2" s="274"/>
      <c r="AP2" s="274"/>
      <c r="AQ2" s="274" t="s">
        <v>325</v>
      </c>
      <c r="AR2" s="274"/>
      <c r="AS2" s="274"/>
      <c r="AT2" s="274" t="s">
        <v>326</v>
      </c>
      <c r="AU2" s="274"/>
      <c r="AV2" s="274"/>
      <c r="AW2" s="274" t="s">
        <v>327</v>
      </c>
      <c r="AX2" s="274"/>
      <c r="AY2" s="274"/>
      <c r="AZ2" s="283"/>
      <c r="BA2" s="283"/>
      <c r="BB2" s="283"/>
      <c r="BC2" s="283"/>
      <c r="BD2" s="127" t="s">
        <v>328</v>
      </c>
      <c r="BE2" s="127" t="s">
        <v>329</v>
      </c>
      <c r="BF2" s="127" t="s">
        <v>330</v>
      </c>
      <c r="BG2" s="127" t="s">
        <v>331</v>
      </c>
      <c r="BH2" s="127" t="s">
        <v>332</v>
      </c>
      <c r="BI2" s="127" t="s">
        <v>333</v>
      </c>
      <c r="BJ2" s="127" t="s">
        <v>334</v>
      </c>
      <c r="BK2" s="127" t="s">
        <v>335</v>
      </c>
      <c r="BL2" s="127" t="s">
        <v>336</v>
      </c>
      <c r="BM2" s="127" t="s">
        <v>337</v>
      </c>
      <c r="BN2" s="127" t="s">
        <v>338</v>
      </c>
      <c r="BO2" s="283"/>
      <c r="BP2" s="283"/>
      <c r="BQ2" s="283"/>
      <c r="BR2" s="283"/>
      <c r="BS2" s="283"/>
      <c r="BT2" s="283"/>
      <c r="BU2" s="126"/>
      <c r="BV2" s="125"/>
      <c r="BW2" s="63"/>
      <c r="BY2" s="124"/>
    </row>
    <row r="3" spans="1:77" s="60" customFormat="1" ht="48" customHeight="1">
      <c r="A3" s="123" t="s">
        <v>339</v>
      </c>
      <c r="B3" s="122" t="s">
        <v>111</v>
      </c>
      <c r="C3" s="277"/>
      <c r="D3" s="278"/>
      <c r="E3" s="279"/>
      <c r="F3" s="121" t="s">
        <v>112</v>
      </c>
      <c r="G3" s="121" t="s">
        <v>113</v>
      </c>
      <c r="H3" s="120" t="s">
        <v>340</v>
      </c>
      <c r="I3" s="119" t="s">
        <v>341</v>
      </c>
      <c r="J3" s="61" t="s">
        <v>342</v>
      </c>
      <c r="K3" s="61" t="s">
        <v>343</v>
      </c>
      <c r="L3" s="119" t="s">
        <v>66</v>
      </c>
      <c r="M3" s="119" t="s">
        <v>67</v>
      </c>
      <c r="N3" s="119" t="s">
        <v>68</v>
      </c>
      <c r="O3" s="119" t="s">
        <v>69</v>
      </c>
      <c r="P3" s="119" t="s">
        <v>70</v>
      </c>
      <c r="Q3" s="119" t="s">
        <v>71</v>
      </c>
      <c r="R3" s="119" t="s">
        <v>72</v>
      </c>
      <c r="S3" s="119" t="s">
        <v>344</v>
      </c>
      <c r="T3" s="119" t="s">
        <v>345</v>
      </c>
      <c r="U3" s="117" t="s">
        <v>346</v>
      </c>
      <c r="V3" s="118" t="s">
        <v>347</v>
      </c>
      <c r="W3" s="118" t="s">
        <v>348</v>
      </c>
      <c r="X3" s="117" t="s">
        <v>349</v>
      </c>
      <c r="Y3" s="118" t="s">
        <v>350</v>
      </c>
      <c r="Z3" s="118" t="s">
        <v>351</v>
      </c>
      <c r="AA3" s="117" t="s">
        <v>352</v>
      </c>
      <c r="AB3" s="118" t="s">
        <v>353</v>
      </c>
      <c r="AC3" s="118" t="s">
        <v>354</v>
      </c>
      <c r="AD3" s="117" t="s">
        <v>355</v>
      </c>
      <c r="AE3" s="118" t="s">
        <v>356</v>
      </c>
      <c r="AF3" s="118" t="s">
        <v>357</v>
      </c>
      <c r="AG3" s="117" t="s">
        <v>358</v>
      </c>
      <c r="AH3" s="118" t="s">
        <v>359</v>
      </c>
      <c r="AI3" s="118" t="s">
        <v>360</v>
      </c>
      <c r="AJ3" s="117" t="s">
        <v>361</v>
      </c>
      <c r="AK3" s="118" t="s">
        <v>362</v>
      </c>
      <c r="AL3" s="118" t="s">
        <v>363</v>
      </c>
      <c r="AM3" s="117" t="s">
        <v>364</v>
      </c>
      <c r="AN3" s="118" t="s">
        <v>365</v>
      </c>
      <c r="AO3" s="118" t="s">
        <v>366</v>
      </c>
      <c r="AP3" s="117" t="s">
        <v>367</v>
      </c>
      <c r="AQ3" s="118" t="s">
        <v>368</v>
      </c>
      <c r="AR3" s="118" t="s">
        <v>369</v>
      </c>
      <c r="AS3" s="117" t="s">
        <v>370</v>
      </c>
      <c r="AT3" s="118" t="s">
        <v>371</v>
      </c>
      <c r="AU3" s="118" t="s">
        <v>372</v>
      </c>
      <c r="AV3" s="117" t="s">
        <v>373</v>
      </c>
      <c r="AW3" s="118" t="s">
        <v>374</v>
      </c>
      <c r="AX3" s="118" t="s">
        <v>375</v>
      </c>
      <c r="AY3" s="117" t="s">
        <v>376</v>
      </c>
      <c r="AZ3" s="116" t="s">
        <v>106</v>
      </c>
      <c r="BA3" s="116" t="s">
        <v>107</v>
      </c>
      <c r="BB3" s="116" t="s">
        <v>108</v>
      </c>
      <c r="BC3" s="116" t="s">
        <v>109</v>
      </c>
      <c r="BD3" s="115" t="s">
        <v>377</v>
      </c>
      <c r="BE3" s="115" t="s">
        <v>378</v>
      </c>
      <c r="BF3" s="115" t="s">
        <v>379</v>
      </c>
      <c r="BG3" s="115" t="s">
        <v>380</v>
      </c>
      <c r="BH3" s="115" t="s">
        <v>381</v>
      </c>
      <c r="BI3" s="115" t="s">
        <v>382</v>
      </c>
      <c r="BJ3" s="115" t="s">
        <v>383</v>
      </c>
      <c r="BK3" s="115" t="s">
        <v>384</v>
      </c>
      <c r="BL3" s="115" t="s">
        <v>385</v>
      </c>
      <c r="BM3" s="115" t="s">
        <v>386</v>
      </c>
      <c r="BN3" s="115" t="s">
        <v>387</v>
      </c>
      <c r="BO3" s="114" t="s">
        <v>127</v>
      </c>
      <c r="BP3" s="114" t="s">
        <v>128</v>
      </c>
      <c r="BQ3" s="114" t="s">
        <v>129</v>
      </c>
      <c r="BR3" s="114" t="s">
        <v>130</v>
      </c>
      <c r="BS3" s="114" t="s">
        <v>131</v>
      </c>
      <c r="BT3" s="114" t="s">
        <v>132</v>
      </c>
      <c r="BU3" s="113" t="s">
        <v>133</v>
      </c>
      <c r="BV3" s="112"/>
      <c r="BW3" s="111"/>
      <c r="BX3" s="59"/>
      <c r="BY3" s="110"/>
    </row>
    <row r="4" spans="1:77" s="54" customFormat="1" ht="18" customHeight="1">
      <c r="A4" s="54" t="s">
        <v>207</v>
      </c>
      <c r="B4" s="94" t="s">
        <v>208</v>
      </c>
      <c r="C4" s="92" t="s">
        <v>134</v>
      </c>
      <c r="D4" s="93"/>
      <c r="E4" s="185" t="s">
        <v>134</v>
      </c>
      <c r="F4" s="91" t="s">
        <v>138</v>
      </c>
      <c r="G4" s="59"/>
      <c r="H4" s="57" t="s">
        <v>139</v>
      </c>
      <c r="I4" s="58" t="s">
        <v>144</v>
      </c>
      <c r="J4" s="83" t="s">
        <v>388</v>
      </c>
      <c r="K4" s="83" t="s">
        <v>388</v>
      </c>
      <c r="L4" s="58" t="s">
        <v>209</v>
      </c>
      <c r="M4" s="58" t="s">
        <v>140</v>
      </c>
      <c r="N4" s="58" t="s">
        <v>146</v>
      </c>
      <c r="O4" s="58" t="s">
        <v>164</v>
      </c>
      <c r="P4" s="58" t="s">
        <v>144</v>
      </c>
      <c r="Q4" s="58" t="s">
        <v>141</v>
      </c>
      <c r="R4" s="58" t="s">
        <v>145</v>
      </c>
      <c r="S4" s="87" t="s">
        <v>150</v>
      </c>
      <c r="T4" s="57" t="s">
        <v>150</v>
      </c>
      <c r="U4" s="56">
        <v>8</v>
      </c>
      <c r="V4" s="57" t="s">
        <v>145</v>
      </c>
      <c r="W4" s="57" t="s">
        <v>141</v>
      </c>
      <c r="X4" s="56">
        <v>3</v>
      </c>
      <c r="Y4" s="57" t="s">
        <v>146</v>
      </c>
      <c r="Z4" s="57" t="s">
        <v>141</v>
      </c>
      <c r="AA4" s="56">
        <v>3</v>
      </c>
      <c r="AB4" s="57" t="s">
        <v>148</v>
      </c>
      <c r="AC4" s="57" t="s">
        <v>142</v>
      </c>
      <c r="AD4" s="56">
        <v>4</v>
      </c>
      <c r="AE4" s="57" t="s">
        <v>152</v>
      </c>
      <c r="AF4" s="57" t="s">
        <v>152</v>
      </c>
      <c r="AG4" s="56">
        <v>3</v>
      </c>
      <c r="AH4" s="57" t="s">
        <v>146</v>
      </c>
      <c r="AI4" s="57" t="s">
        <v>146</v>
      </c>
      <c r="AJ4" s="56">
        <v>2</v>
      </c>
      <c r="AK4" s="57" t="s">
        <v>153</v>
      </c>
      <c r="AL4" s="57" t="s">
        <v>145</v>
      </c>
      <c r="AM4" s="56">
        <v>8</v>
      </c>
      <c r="AN4" s="57" t="s">
        <v>145</v>
      </c>
      <c r="AO4" s="57" t="s">
        <v>142</v>
      </c>
      <c r="AP4" s="56">
        <v>7</v>
      </c>
      <c r="AQ4" s="57" t="s">
        <v>153</v>
      </c>
      <c r="AR4" s="57" t="s">
        <v>145</v>
      </c>
      <c r="AS4" s="56">
        <v>8</v>
      </c>
      <c r="AT4" s="57" t="s">
        <v>154</v>
      </c>
      <c r="AU4" s="57" t="s">
        <v>143</v>
      </c>
      <c r="AV4" s="56">
        <v>3</v>
      </c>
      <c r="AW4" s="57" t="s">
        <v>173</v>
      </c>
      <c r="AX4" s="86" t="s">
        <v>173</v>
      </c>
      <c r="AY4" s="56">
        <v>1</v>
      </c>
      <c r="AZ4" s="85" t="s">
        <v>142</v>
      </c>
      <c r="BA4" s="58" t="s">
        <v>145</v>
      </c>
      <c r="BB4" s="58" t="s">
        <v>142</v>
      </c>
      <c r="BC4" s="58" t="s">
        <v>153</v>
      </c>
      <c r="BD4" s="84">
        <v>10</v>
      </c>
      <c r="BE4" s="83">
        <v>8</v>
      </c>
      <c r="BF4" s="83">
        <v>3</v>
      </c>
      <c r="BG4" s="83">
        <v>9</v>
      </c>
      <c r="BH4" s="83">
        <v>2</v>
      </c>
      <c r="BI4" s="83">
        <v>2</v>
      </c>
      <c r="BJ4" s="83">
        <v>11</v>
      </c>
      <c r="BK4" s="83">
        <v>7</v>
      </c>
      <c r="BL4" s="83">
        <v>9</v>
      </c>
      <c r="BM4" s="83">
        <v>3</v>
      </c>
      <c r="BN4" s="83">
        <v>2</v>
      </c>
      <c r="BO4" s="58" t="s">
        <v>143</v>
      </c>
      <c r="BP4" s="58" t="s">
        <v>143</v>
      </c>
      <c r="BQ4" s="58" t="s">
        <v>161</v>
      </c>
      <c r="BR4" s="58" t="s">
        <v>164</v>
      </c>
      <c r="BS4" s="58" t="s">
        <v>144</v>
      </c>
      <c r="BT4" s="58" t="s">
        <v>144</v>
      </c>
      <c r="BU4" s="109" t="s">
        <v>389</v>
      </c>
      <c r="BV4" s="82"/>
      <c r="BW4" s="81"/>
    </row>
    <row r="5" spans="1:77" s="54" customFormat="1" ht="18" customHeight="1">
      <c r="A5" s="54" t="s">
        <v>162</v>
      </c>
      <c r="B5" s="94" t="s">
        <v>163</v>
      </c>
      <c r="C5" s="92" t="s">
        <v>134</v>
      </c>
      <c r="D5" s="93"/>
      <c r="E5" s="185" t="s">
        <v>134</v>
      </c>
      <c r="F5" s="91" t="s">
        <v>138</v>
      </c>
      <c r="G5" s="59"/>
      <c r="H5" s="57" t="s">
        <v>139</v>
      </c>
      <c r="I5" s="58" t="s">
        <v>144</v>
      </c>
      <c r="J5" s="83" t="s">
        <v>388</v>
      </c>
      <c r="K5" s="83" t="s">
        <v>388</v>
      </c>
      <c r="L5" s="58" t="s">
        <v>143</v>
      </c>
      <c r="M5" s="55"/>
      <c r="N5" s="58" t="s">
        <v>148</v>
      </c>
      <c r="O5" s="58" t="s">
        <v>164</v>
      </c>
      <c r="P5" s="58" t="s">
        <v>144</v>
      </c>
      <c r="Q5" s="58" t="s">
        <v>165</v>
      </c>
      <c r="R5" s="58" t="s">
        <v>145</v>
      </c>
      <c r="S5" s="87" t="s">
        <v>145</v>
      </c>
      <c r="T5" s="57" t="s">
        <v>145</v>
      </c>
      <c r="U5" s="56">
        <v>8</v>
      </c>
      <c r="V5" s="57" t="s">
        <v>145</v>
      </c>
      <c r="W5" s="57" t="s">
        <v>148</v>
      </c>
      <c r="X5" s="56">
        <v>5</v>
      </c>
      <c r="Y5" s="57" t="s">
        <v>145</v>
      </c>
      <c r="Z5" s="57" t="s">
        <v>148</v>
      </c>
      <c r="AA5" s="56">
        <v>5</v>
      </c>
      <c r="AB5" s="57" t="s">
        <v>148</v>
      </c>
      <c r="AC5" s="57" t="s">
        <v>164</v>
      </c>
      <c r="AD5" s="56">
        <v>3</v>
      </c>
      <c r="AE5" s="57" t="s">
        <v>140</v>
      </c>
      <c r="AF5" s="57" t="s">
        <v>140</v>
      </c>
      <c r="AG5" s="56">
        <v>0</v>
      </c>
      <c r="AH5" s="57" t="s">
        <v>144</v>
      </c>
      <c r="AI5" s="57" t="s">
        <v>143</v>
      </c>
      <c r="AJ5" s="56">
        <v>5</v>
      </c>
      <c r="AK5" s="57" t="s">
        <v>144</v>
      </c>
      <c r="AL5" s="57" t="s">
        <v>148</v>
      </c>
      <c r="AM5" s="56">
        <v>5</v>
      </c>
      <c r="AN5" s="57" t="s">
        <v>143</v>
      </c>
      <c r="AO5" s="57" t="s">
        <v>143</v>
      </c>
      <c r="AP5" s="56">
        <v>1</v>
      </c>
      <c r="AQ5" s="57" t="s">
        <v>144</v>
      </c>
      <c r="AR5" s="57" t="s">
        <v>148</v>
      </c>
      <c r="AS5" s="56">
        <v>5</v>
      </c>
      <c r="AT5" s="57" t="s">
        <v>144</v>
      </c>
      <c r="AU5" s="57" t="s">
        <v>143</v>
      </c>
      <c r="AV5" s="56">
        <v>5</v>
      </c>
      <c r="AW5" s="57" t="s">
        <v>143</v>
      </c>
      <c r="AX5" s="86" t="s">
        <v>143</v>
      </c>
      <c r="AY5" s="56">
        <v>1</v>
      </c>
      <c r="AZ5" s="85" t="s">
        <v>148</v>
      </c>
      <c r="BA5" s="58" t="s">
        <v>145</v>
      </c>
      <c r="BB5" s="58" t="s">
        <v>145</v>
      </c>
      <c r="BC5" s="58" t="s">
        <v>148</v>
      </c>
      <c r="BD5" s="84">
        <v>10</v>
      </c>
      <c r="BE5" s="83">
        <v>10</v>
      </c>
      <c r="BF5" s="83">
        <v>8</v>
      </c>
      <c r="BG5" s="83">
        <v>5</v>
      </c>
      <c r="BH5" s="83">
        <v>1</v>
      </c>
      <c r="BI5" s="83">
        <v>5</v>
      </c>
      <c r="BJ5" s="83">
        <v>10</v>
      </c>
      <c r="BK5" s="83">
        <v>7</v>
      </c>
      <c r="BL5" s="83">
        <v>10</v>
      </c>
      <c r="BM5" s="83">
        <v>7</v>
      </c>
      <c r="BN5" s="83">
        <v>7</v>
      </c>
      <c r="BO5" s="58" t="s">
        <v>164</v>
      </c>
      <c r="BP5" s="55"/>
      <c r="BQ5" s="58" t="s">
        <v>164</v>
      </c>
      <c r="BR5" s="58" t="s">
        <v>148</v>
      </c>
      <c r="BS5" s="58" t="s">
        <v>144</v>
      </c>
      <c r="BT5" s="58" t="s">
        <v>144</v>
      </c>
      <c r="BU5" s="95"/>
      <c r="BV5" s="82"/>
      <c r="BW5" s="81"/>
    </row>
    <row r="6" spans="1:77" s="54" customFormat="1" ht="18" customHeight="1">
      <c r="A6" s="54" t="s">
        <v>136</v>
      </c>
      <c r="B6" s="94" t="s">
        <v>137</v>
      </c>
      <c r="C6" s="92" t="s">
        <v>134</v>
      </c>
      <c r="D6" s="99" t="s">
        <v>134</v>
      </c>
      <c r="E6" s="185" t="s">
        <v>134</v>
      </c>
      <c r="F6" s="91" t="s">
        <v>138</v>
      </c>
      <c r="G6" s="59"/>
      <c r="H6" s="57" t="s">
        <v>139</v>
      </c>
      <c r="I6" s="58" t="s">
        <v>140</v>
      </c>
      <c r="J6" s="83"/>
      <c r="K6" s="83"/>
      <c r="L6" s="58" t="s">
        <v>148</v>
      </c>
      <c r="M6" s="58" t="s">
        <v>145</v>
      </c>
      <c r="N6" s="58" t="s">
        <v>143</v>
      </c>
      <c r="O6" s="58" t="s">
        <v>148</v>
      </c>
      <c r="P6" s="58" t="s">
        <v>144</v>
      </c>
      <c r="Q6" s="58" t="s">
        <v>143</v>
      </c>
      <c r="R6" s="58" t="s">
        <v>145</v>
      </c>
      <c r="S6" s="87" t="s">
        <v>145</v>
      </c>
      <c r="T6" s="57" t="s">
        <v>145</v>
      </c>
      <c r="U6" s="56">
        <v>8</v>
      </c>
      <c r="V6" s="57" t="s">
        <v>145</v>
      </c>
      <c r="W6" s="57" t="s">
        <v>142</v>
      </c>
      <c r="X6" s="56">
        <v>7</v>
      </c>
      <c r="Y6" s="57" t="s">
        <v>149</v>
      </c>
      <c r="Z6" s="57" t="s">
        <v>152</v>
      </c>
      <c r="AA6" s="56">
        <v>3</v>
      </c>
      <c r="AB6" s="57" t="s">
        <v>147</v>
      </c>
      <c r="AC6" s="57" t="s">
        <v>148</v>
      </c>
      <c r="AD6" s="56">
        <v>3</v>
      </c>
      <c r="AE6" s="57" t="s">
        <v>152</v>
      </c>
      <c r="AF6" s="57" t="s">
        <v>152</v>
      </c>
      <c r="AG6" s="56">
        <v>3</v>
      </c>
      <c r="AH6" s="57" t="s">
        <v>146</v>
      </c>
      <c r="AI6" s="57" t="s">
        <v>146</v>
      </c>
      <c r="AJ6" s="56">
        <v>2</v>
      </c>
      <c r="AK6" s="57" t="s">
        <v>150</v>
      </c>
      <c r="AL6" s="57" t="s">
        <v>142</v>
      </c>
      <c r="AM6" s="56">
        <v>7</v>
      </c>
      <c r="AN6" s="57" t="s">
        <v>151</v>
      </c>
      <c r="AO6" s="57" t="s">
        <v>152</v>
      </c>
      <c r="AP6" s="56">
        <v>3</v>
      </c>
      <c r="AQ6" s="57" t="s">
        <v>153</v>
      </c>
      <c r="AR6" s="57" t="s">
        <v>142</v>
      </c>
      <c r="AS6" s="56">
        <v>7</v>
      </c>
      <c r="AT6" s="57" t="s">
        <v>154</v>
      </c>
      <c r="AU6" s="57" t="s">
        <v>141</v>
      </c>
      <c r="AV6" s="56">
        <v>3</v>
      </c>
      <c r="AW6" s="57" t="s">
        <v>143</v>
      </c>
      <c r="AX6" s="86" t="s">
        <v>143</v>
      </c>
      <c r="AY6" s="56">
        <v>1</v>
      </c>
      <c r="AZ6" s="85" t="s">
        <v>145</v>
      </c>
      <c r="BA6" s="58" t="s">
        <v>144</v>
      </c>
      <c r="BB6" s="58" t="s">
        <v>148</v>
      </c>
      <c r="BC6" s="58" t="s">
        <v>144</v>
      </c>
      <c r="BD6" s="84">
        <v>7</v>
      </c>
      <c r="BE6" s="83">
        <v>5</v>
      </c>
      <c r="BF6" s="83">
        <v>4</v>
      </c>
      <c r="BG6" s="83">
        <v>4</v>
      </c>
      <c r="BH6" s="83">
        <v>2</v>
      </c>
      <c r="BI6" s="83">
        <v>3</v>
      </c>
      <c r="BJ6" s="83">
        <v>8</v>
      </c>
      <c r="BK6" s="83">
        <v>3</v>
      </c>
      <c r="BL6" s="83">
        <v>8</v>
      </c>
      <c r="BM6" s="83">
        <v>8</v>
      </c>
      <c r="BN6" s="83">
        <v>2</v>
      </c>
      <c r="BO6" s="58" t="s">
        <v>143</v>
      </c>
      <c r="BP6" s="58" t="s">
        <v>143</v>
      </c>
      <c r="BQ6" s="58" t="s">
        <v>148</v>
      </c>
      <c r="BR6" s="58" t="s">
        <v>148</v>
      </c>
      <c r="BS6" s="58" t="s">
        <v>144</v>
      </c>
      <c r="BT6" s="58" t="s">
        <v>145</v>
      </c>
      <c r="BU6" s="95"/>
      <c r="BV6" s="82"/>
      <c r="BW6" s="81"/>
    </row>
    <row r="7" spans="1:77" s="54" customFormat="1" ht="18" customHeight="1">
      <c r="A7" s="54" t="s">
        <v>274</v>
      </c>
      <c r="B7" s="94" t="s">
        <v>275</v>
      </c>
      <c r="C7" s="92" t="s">
        <v>134</v>
      </c>
      <c r="D7" s="99" t="s">
        <v>134</v>
      </c>
      <c r="E7" s="186"/>
      <c r="F7" s="91" t="s">
        <v>138</v>
      </c>
      <c r="G7" s="59"/>
      <c r="H7" s="57" t="s">
        <v>139</v>
      </c>
      <c r="I7" s="58" t="s">
        <v>148</v>
      </c>
      <c r="J7" s="83"/>
      <c r="K7" s="83" t="s">
        <v>390</v>
      </c>
      <c r="L7" s="58" t="s">
        <v>171</v>
      </c>
      <c r="M7" s="58" t="s">
        <v>140</v>
      </c>
      <c r="N7" s="58" t="s">
        <v>173</v>
      </c>
      <c r="O7" s="58" t="s">
        <v>146</v>
      </c>
      <c r="P7" s="58" t="s">
        <v>145</v>
      </c>
      <c r="Q7" s="58" t="s">
        <v>173</v>
      </c>
      <c r="R7" s="58" t="s">
        <v>148</v>
      </c>
      <c r="S7" s="87" t="s">
        <v>176</v>
      </c>
      <c r="T7" s="87" t="s">
        <v>176</v>
      </c>
      <c r="U7" s="228">
        <v>7</v>
      </c>
      <c r="V7" s="87" t="s">
        <v>145</v>
      </c>
      <c r="W7" s="87" t="s">
        <v>141</v>
      </c>
      <c r="X7" s="228">
        <v>3</v>
      </c>
      <c r="Y7" s="87" t="s">
        <v>146</v>
      </c>
      <c r="Z7" s="87" t="s">
        <v>147</v>
      </c>
      <c r="AA7" s="228">
        <v>3</v>
      </c>
      <c r="AB7" s="87" t="s">
        <v>141</v>
      </c>
      <c r="AC7" s="87" t="s">
        <v>141</v>
      </c>
      <c r="AD7" s="228">
        <v>3</v>
      </c>
      <c r="AE7" s="87" t="s">
        <v>152</v>
      </c>
      <c r="AF7" s="87" t="s">
        <v>152</v>
      </c>
      <c r="AG7" s="228">
        <v>3</v>
      </c>
      <c r="AH7" s="87" t="s">
        <v>146</v>
      </c>
      <c r="AI7" s="87" t="s">
        <v>146</v>
      </c>
      <c r="AJ7" s="228">
        <v>2</v>
      </c>
      <c r="AK7" s="87" t="s">
        <v>161</v>
      </c>
      <c r="AL7" s="87" t="s">
        <v>154</v>
      </c>
      <c r="AM7" s="228">
        <v>4</v>
      </c>
      <c r="AN7" s="87" t="s">
        <v>154</v>
      </c>
      <c r="AO7" s="87" t="s">
        <v>141</v>
      </c>
      <c r="AP7" s="228">
        <v>3</v>
      </c>
      <c r="AQ7" s="87" t="s">
        <v>153</v>
      </c>
      <c r="AR7" s="87" t="s">
        <v>145</v>
      </c>
      <c r="AS7" s="228">
        <v>8</v>
      </c>
      <c r="AT7" s="87" t="s">
        <v>154</v>
      </c>
      <c r="AU7" s="87" t="s">
        <v>141</v>
      </c>
      <c r="AV7" s="228">
        <v>3</v>
      </c>
      <c r="AW7" s="87" t="s">
        <v>143</v>
      </c>
      <c r="AX7" s="108" t="s">
        <v>143</v>
      </c>
      <c r="AY7" s="56">
        <v>1</v>
      </c>
      <c r="AZ7" s="85" t="s">
        <v>145</v>
      </c>
      <c r="BA7" s="58" t="s">
        <v>153</v>
      </c>
      <c r="BB7" s="58" t="s">
        <v>142</v>
      </c>
      <c r="BC7" s="58" t="s">
        <v>144</v>
      </c>
      <c r="BD7" s="84">
        <v>8</v>
      </c>
      <c r="BE7" s="83">
        <v>7</v>
      </c>
      <c r="BF7" s="83">
        <v>5</v>
      </c>
      <c r="BG7" s="83">
        <v>5</v>
      </c>
      <c r="BH7" s="83">
        <v>2</v>
      </c>
      <c r="BI7" s="83">
        <v>2</v>
      </c>
      <c r="BJ7" s="83">
        <v>7</v>
      </c>
      <c r="BK7" s="83">
        <v>5</v>
      </c>
      <c r="BL7" s="83">
        <v>9</v>
      </c>
      <c r="BM7" s="83">
        <v>4</v>
      </c>
      <c r="BN7" s="83">
        <v>2</v>
      </c>
      <c r="BO7" s="58" t="s">
        <v>143</v>
      </c>
      <c r="BP7" s="58" t="s">
        <v>143</v>
      </c>
      <c r="BQ7" s="58" t="s">
        <v>141</v>
      </c>
      <c r="BR7" s="58" t="s">
        <v>147</v>
      </c>
      <c r="BS7" s="58" t="s">
        <v>144</v>
      </c>
      <c r="BT7" s="58" t="s">
        <v>154</v>
      </c>
      <c r="BU7" s="95"/>
      <c r="BV7" s="82"/>
      <c r="BW7" s="81"/>
    </row>
    <row r="8" spans="1:77" s="54" customFormat="1" ht="18" customHeight="1">
      <c r="A8" s="54" t="s">
        <v>183</v>
      </c>
      <c r="B8" s="94" t="s">
        <v>184</v>
      </c>
      <c r="C8" s="92" t="s">
        <v>134</v>
      </c>
      <c r="D8" s="99" t="s">
        <v>134</v>
      </c>
      <c r="E8" s="185" t="s">
        <v>134</v>
      </c>
      <c r="F8" s="91" t="s">
        <v>138</v>
      </c>
      <c r="G8" s="59"/>
      <c r="H8" s="57" t="s">
        <v>139</v>
      </c>
      <c r="I8" s="58" t="s">
        <v>145</v>
      </c>
      <c r="J8" s="83"/>
      <c r="K8" s="83" t="s">
        <v>388</v>
      </c>
      <c r="L8" s="58" t="s">
        <v>170</v>
      </c>
      <c r="M8" s="58" t="s">
        <v>140</v>
      </c>
      <c r="N8" s="58" t="s">
        <v>164</v>
      </c>
      <c r="O8" s="58" t="s">
        <v>164</v>
      </c>
      <c r="P8" s="58" t="s">
        <v>145</v>
      </c>
      <c r="Q8" s="58" t="s">
        <v>165</v>
      </c>
      <c r="R8" s="58" t="s">
        <v>142</v>
      </c>
      <c r="S8" s="87" t="s">
        <v>153</v>
      </c>
      <c r="T8" s="57" t="s">
        <v>150</v>
      </c>
      <c r="U8" s="56">
        <v>8</v>
      </c>
      <c r="V8" s="57" t="s">
        <v>145</v>
      </c>
      <c r="W8" s="57" t="s">
        <v>148</v>
      </c>
      <c r="X8" s="56">
        <v>5</v>
      </c>
      <c r="Y8" s="57" t="s">
        <v>164</v>
      </c>
      <c r="Z8" s="57" t="s">
        <v>147</v>
      </c>
      <c r="AA8" s="56">
        <v>3</v>
      </c>
      <c r="AB8" s="57" t="s">
        <v>147</v>
      </c>
      <c r="AC8" s="57" t="s">
        <v>148</v>
      </c>
      <c r="AD8" s="56">
        <v>3</v>
      </c>
      <c r="AE8" s="57" t="s">
        <v>152</v>
      </c>
      <c r="AF8" s="57" t="s">
        <v>152</v>
      </c>
      <c r="AG8" s="56">
        <v>3</v>
      </c>
      <c r="AH8" s="57" t="s">
        <v>164</v>
      </c>
      <c r="AI8" s="57" t="s">
        <v>164</v>
      </c>
      <c r="AJ8" s="56">
        <v>3</v>
      </c>
      <c r="AK8" s="57" t="s">
        <v>153</v>
      </c>
      <c r="AL8" s="57" t="s">
        <v>142</v>
      </c>
      <c r="AM8" s="56">
        <v>7</v>
      </c>
      <c r="AN8" s="57" t="s">
        <v>154</v>
      </c>
      <c r="AO8" s="57" t="s">
        <v>141</v>
      </c>
      <c r="AP8" s="56">
        <v>3</v>
      </c>
      <c r="AQ8" s="57" t="s">
        <v>145</v>
      </c>
      <c r="AR8" s="57" t="s">
        <v>148</v>
      </c>
      <c r="AS8" s="56">
        <v>5</v>
      </c>
      <c r="AT8" s="57" t="s">
        <v>142</v>
      </c>
      <c r="AU8" s="57" t="s">
        <v>141</v>
      </c>
      <c r="AV8" s="56">
        <v>3</v>
      </c>
      <c r="AW8" s="57" t="s">
        <v>143</v>
      </c>
      <c r="AX8" s="86" t="s">
        <v>143</v>
      </c>
      <c r="AY8" s="56">
        <v>1</v>
      </c>
      <c r="AZ8" s="85" t="s">
        <v>145</v>
      </c>
      <c r="BA8" s="58" t="s">
        <v>153</v>
      </c>
      <c r="BB8" s="58" t="s">
        <v>142</v>
      </c>
      <c r="BC8" s="58" t="s">
        <v>144</v>
      </c>
      <c r="BD8" s="84">
        <v>9</v>
      </c>
      <c r="BE8" s="83">
        <v>8</v>
      </c>
      <c r="BF8" s="83">
        <v>4</v>
      </c>
      <c r="BG8" s="83">
        <v>4</v>
      </c>
      <c r="BH8" s="83">
        <v>2</v>
      </c>
      <c r="BI8" s="83">
        <v>2</v>
      </c>
      <c r="BJ8" s="83">
        <v>9</v>
      </c>
      <c r="BK8" s="83">
        <v>5</v>
      </c>
      <c r="BL8" s="83">
        <v>10</v>
      </c>
      <c r="BM8" s="83">
        <v>5</v>
      </c>
      <c r="BN8" s="83">
        <v>3</v>
      </c>
      <c r="BO8" s="58" t="s">
        <v>143</v>
      </c>
      <c r="BP8" s="58" t="s">
        <v>143</v>
      </c>
      <c r="BQ8" s="58" t="s">
        <v>148</v>
      </c>
      <c r="BR8" s="58" t="s">
        <v>147</v>
      </c>
      <c r="BS8" s="58" t="s">
        <v>144</v>
      </c>
      <c r="BT8" s="58" t="s">
        <v>154</v>
      </c>
      <c r="BU8" s="95" t="s">
        <v>391</v>
      </c>
      <c r="BV8" s="82"/>
      <c r="BW8" s="81"/>
    </row>
    <row r="9" spans="1:77" s="54" customFormat="1" ht="18" customHeight="1">
      <c r="A9" s="54" t="s">
        <v>262</v>
      </c>
      <c r="B9" s="94" t="s">
        <v>263</v>
      </c>
      <c r="C9" s="92" t="s">
        <v>134</v>
      </c>
      <c r="D9" s="93"/>
      <c r="E9" s="185" t="s">
        <v>134</v>
      </c>
      <c r="F9" s="91" t="s">
        <v>138</v>
      </c>
      <c r="G9" s="59"/>
      <c r="H9" s="57" t="s">
        <v>139</v>
      </c>
      <c r="I9" s="58" t="s">
        <v>145</v>
      </c>
      <c r="J9" s="83"/>
      <c r="K9" s="83" t="s">
        <v>388</v>
      </c>
      <c r="L9" s="58" t="s">
        <v>165</v>
      </c>
      <c r="M9" s="55"/>
      <c r="N9" s="58" t="s">
        <v>145</v>
      </c>
      <c r="O9" s="58" t="s">
        <v>164</v>
      </c>
      <c r="P9" s="58" t="s">
        <v>144</v>
      </c>
      <c r="Q9" s="58" t="s">
        <v>164</v>
      </c>
      <c r="R9" s="58" t="s">
        <v>145</v>
      </c>
      <c r="S9" s="87" t="s">
        <v>145</v>
      </c>
      <c r="T9" s="57" t="s">
        <v>145</v>
      </c>
      <c r="U9" s="56">
        <v>8</v>
      </c>
      <c r="V9" s="57" t="s">
        <v>145</v>
      </c>
      <c r="W9" s="57" t="s">
        <v>148</v>
      </c>
      <c r="X9" s="56">
        <v>5</v>
      </c>
      <c r="Y9" s="57" t="s">
        <v>164</v>
      </c>
      <c r="Z9" s="57" t="s">
        <v>164</v>
      </c>
      <c r="AA9" s="56">
        <v>3</v>
      </c>
      <c r="AB9" s="57" t="s">
        <v>148</v>
      </c>
      <c r="AC9" s="57" t="s">
        <v>164</v>
      </c>
      <c r="AD9" s="56">
        <v>3</v>
      </c>
      <c r="AE9" s="57" t="s">
        <v>140</v>
      </c>
      <c r="AF9" s="57" t="s">
        <v>140</v>
      </c>
      <c r="AG9" s="56">
        <v>0</v>
      </c>
      <c r="AH9" s="57" t="s">
        <v>144</v>
      </c>
      <c r="AI9" s="57" t="s">
        <v>143</v>
      </c>
      <c r="AJ9" s="56">
        <v>5</v>
      </c>
      <c r="AK9" s="57" t="s">
        <v>144</v>
      </c>
      <c r="AL9" s="57" t="s">
        <v>148</v>
      </c>
      <c r="AM9" s="56">
        <v>5</v>
      </c>
      <c r="AN9" s="57" t="s">
        <v>143</v>
      </c>
      <c r="AO9" s="57" t="s">
        <v>143</v>
      </c>
      <c r="AP9" s="56">
        <v>1</v>
      </c>
      <c r="AQ9" s="57" t="s">
        <v>144</v>
      </c>
      <c r="AR9" s="57" t="s">
        <v>148</v>
      </c>
      <c r="AS9" s="56">
        <v>5</v>
      </c>
      <c r="AT9" s="57" t="s">
        <v>144</v>
      </c>
      <c r="AU9" s="57" t="s">
        <v>143</v>
      </c>
      <c r="AV9" s="56">
        <v>5</v>
      </c>
      <c r="AW9" s="57" t="s">
        <v>143</v>
      </c>
      <c r="AX9" s="86" t="s">
        <v>143</v>
      </c>
      <c r="AY9" s="56">
        <v>1</v>
      </c>
      <c r="AZ9" s="85" t="s">
        <v>148</v>
      </c>
      <c r="BA9" s="58" t="s">
        <v>145</v>
      </c>
      <c r="BB9" s="58" t="s">
        <v>145</v>
      </c>
      <c r="BC9" s="58" t="s">
        <v>148</v>
      </c>
      <c r="BD9" s="84">
        <v>10</v>
      </c>
      <c r="BE9" s="83">
        <v>10</v>
      </c>
      <c r="BF9" s="83">
        <v>1</v>
      </c>
      <c r="BG9" s="83">
        <v>5</v>
      </c>
      <c r="BH9" s="83">
        <v>1</v>
      </c>
      <c r="BI9" s="83">
        <v>5</v>
      </c>
      <c r="BJ9" s="83">
        <v>10</v>
      </c>
      <c r="BK9" s="83">
        <v>7</v>
      </c>
      <c r="BL9" s="83">
        <v>10</v>
      </c>
      <c r="BM9" s="83">
        <v>7</v>
      </c>
      <c r="BN9" s="83">
        <v>7</v>
      </c>
      <c r="BO9" s="58" t="s">
        <v>164</v>
      </c>
      <c r="BP9" s="55"/>
      <c r="BQ9" s="58" t="s">
        <v>164</v>
      </c>
      <c r="BR9" s="58" t="s">
        <v>148</v>
      </c>
      <c r="BS9" s="58" t="s">
        <v>144</v>
      </c>
      <c r="BT9" s="58" t="s">
        <v>144</v>
      </c>
      <c r="BU9" s="95" t="s">
        <v>392</v>
      </c>
      <c r="BV9" s="82"/>
      <c r="BW9" s="81"/>
    </row>
    <row r="10" spans="1:77" s="54" customFormat="1" ht="18" customHeight="1">
      <c r="A10" s="54" t="s">
        <v>181</v>
      </c>
      <c r="B10" s="94" t="s">
        <v>393</v>
      </c>
      <c r="C10" s="92" t="s">
        <v>134</v>
      </c>
      <c r="D10" s="99" t="s">
        <v>134</v>
      </c>
      <c r="E10" s="185" t="s">
        <v>134</v>
      </c>
      <c r="F10" s="91" t="s">
        <v>138</v>
      </c>
      <c r="G10" s="59"/>
      <c r="H10" s="57" t="s">
        <v>139</v>
      </c>
      <c r="I10" s="58" t="s">
        <v>145</v>
      </c>
      <c r="J10" s="83"/>
      <c r="K10" s="83" t="s">
        <v>388</v>
      </c>
      <c r="L10" s="58" t="s">
        <v>140</v>
      </c>
      <c r="M10" s="58" t="s">
        <v>173</v>
      </c>
      <c r="N10" s="58" t="s">
        <v>146</v>
      </c>
      <c r="O10" s="58" t="s">
        <v>144</v>
      </c>
      <c r="P10" s="58" t="s">
        <v>144</v>
      </c>
      <c r="Q10" s="58" t="s">
        <v>144</v>
      </c>
      <c r="R10" s="58" t="s">
        <v>153</v>
      </c>
      <c r="S10" s="87" t="s">
        <v>153</v>
      </c>
      <c r="T10" s="57" t="s">
        <v>142</v>
      </c>
      <c r="U10" s="56">
        <v>7</v>
      </c>
      <c r="V10" s="57" t="s">
        <v>145</v>
      </c>
      <c r="W10" s="57" t="s">
        <v>148</v>
      </c>
      <c r="X10" s="56">
        <v>5</v>
      </c>
      <c r="Y10" s="57" t="s">
        <v>164</v>
      </c>
      <c r="Z10" s="57" t="s">
        <v>147</v>
      </c>
      <c r="AA10" s="56">
        <v>3</v>
      </c>
      <c r="AB10" s="57" t="s">
        <v>147</v>
      </c>
      <c r="AC10" s="57" t="s">
        <v>147</v>
      </c>
      <c r="AD10" s="56">
        <v>3</v>
      </c>
      <c r="AE10" s="57" t="s">
        <v>149</v>
      </c>
      <c r="AF10" s="57" t="s">
        <v>149</v>
      </c>
      <c r="AG10" s="56">
        <v>2</v>
      </c>
      <c r="AH10" s="57" t="s">
        <v>164</v>
      </c>
      <c r="AI10" s="57" t="s">
        <v>164</v>
      </c>
      <c r="AJ10" s="56">
        <v>3</v>
      </c>
      <c r="AK10" s="57" t="s">
        <v>153</v>
      </c>
      <c r="AL10" s="57" t="s">
        <v>142</v>
      </c>
      <c r="AM10" s="56">
        <v>7</v>
      </c>
      <c r="AN10" s="57" t="s">
        <v>141</v>
      </c>
      <c r="AO10" s="57" t="s">
        <v>146</v>
      </c>
      <c r="AP10" s="56">
        <v>3</v>
      </c>
      <c r="AQ10" s="57" t="s">
        <v>153</v>
      </c>
      <c r="AR10" s="57" t="s">
        <v>145</v>
      </c>
      <c r="AS10" s="56">
        <v>8</v>
      </c>
      <c r="AT10" s="57" t="s">
        <v>142</v>
      </c>
      <c r="AU10" s="57" t="s">
        <v>142</v>
      </c>
      <c r="AV10" s="56">
        <v>7</v>
      </c>
      <c r="AW10" s="57" t="s">
        <v>143</v>
      </c>
      <c r="AX10" s="86" t="s">
        <v>143</v>
      </c>
      <c r="AY10" s="56">
        <v>1</v>
      </c>
      <c r="AZ10" s="85" t="s">
        <v>144</v>
      </c>
      <c r="BA10" s="58" t="s">
        <v>144</v>
      </c>
      <c r="BB10" s="58" t="s">
        <v>144</v>
      </c>
      <c r="BC10" s="58" t="s">
        <v>144</v>
      </c>
      <c r="BD10" s="84">
        <v>9</v>
      </c>
      <c r="BE10" s="83">
        <v>7</v>
      </c>
      <c r="BF10" s="83">
        <v>1</v>
      </c>
      <c r="BG10" s="83">
        <v>3</v>
      </c>
      <c r="BH10" s="83">
        <v>2</v>
      </c>
      <c r="BI10" s="83">
        <v>2</v>
      </c>
      <c r="BJ10" s="83">
        <v>9</v>
      </c>
      <c r="BK10" s="83">
        <v>4</v>
      </c>
      <c r="BL10" s="83">
        <v>8</v>
      </c>
      <c r="BM10" s="83">
        <v>8</v>
      </c>
      <c r="BN10" s="83">
        <v>3</v>
      </c>
      <c r="BO10" s="58" t="s">
        <v>143</v>
      </c>
      <c r="BP10" s="58" t="s">
        <v>143</v>
      </c>
      <c r="BQ10" s="58" t="s">
        <v>148</v>
      </c>
      <c r="BR10" s="58" t="s">
        <v>147</v>
      </c>
      <c r="BS10" s="58" t="s">
        <v>144</v>
      </c>
      <c r="BT10" s="58" t="s">
        <v>154</v>
      </c>
      <c r="BU10" s="95"/>
      <c r="BV10" s="82"/>
      <c r="BW10" s="81"/>
    </row>
    <row r="11" spans="1:77" s="54" customFormat="1" ht="18" customHeight="1">
      <c r="A11" s="54" t="s">
        <v>156</v>
      </c>
      <c r="B11" s="94" t="s">
        <v>394</v>
      </c>
      <c r="C11" s="92" t="s">
        <v>134</v>
      </c>
      <c r="D11" s="99" t="s">
        <v>134</v>
      </c>
      <c r="E11" s="186"/>
      <c r="F11" s="91" t="s">
        <v>138</v>
      </c>
      <c r="G11" s="59"/>
      <c r="H11" s="57" t="s">
        <v>139</v>
      </c>
      <c r="I11" s="58" t="s">
        <v>148</v>
      </c>
      <c r="J11" s="83"/>
      <c r="K11" s="83" t="s">
        <v>390</v>
      </c>
      <c r="L11" s="58" t="s">
        <v>158</v>
      </c>
      <c r="M11" s="58" t="s">
        <v>140</v>
      </c>
      <c r="N11" s="58" t="s">
        <v>159</v>
      </c>
      <c r="O11" s="58" t="s">
        <v>146</v>
      </c>
      <c r="P11" s="58" t="s">
        <v>144</v>
      </c>
      <c r="Q11" s="58" t="s">
        <v>159</v>
      </c>
      <c r="R11" s="58" t="s">
        <v>142</v>
      </c>
      <c r="S11" s="87" t="s">
        <v>160</v>
      </c>
      <c r="T11" s="57" t="s">
        <v>151</v>
      </c>
      <c r="U11" s="56">
        <v>3</v>
      </c>
      <c r="V11" s="57" t="s">
        <v>154</v>
      </c>
      <c r="W11" s="57" t="s">
        <v>141</v>
      </c>
      <c r="X11" s="56">
        <v>3</v>
      </c>
      <c r="Y11" s="57" t="s">
        <v>149</v>
      </c>
      <c r="Z11" s="57" t="s">
        <v>152</v>
      </c>
      <c r="AA11" s="56">
        <v>3</v>
      </c>
      <c r="AB11" s="57" t="s">
        <v>141</v>
      </c>
      <c r="AC11" s="57" t="s">
        <v>141</v>
      </c>
      <c r="AD11" s="56">
        <v>3</v>
      </c>
      <c r="AE11" s="57" t="s">
        <v>149</v>
      </c>
      <c r="AF11" s="57" t="s">
        <v>149</v>
      </c>
      <c r="AG11" s="56">
        <v>2</v>
      </c>
      <c r="AH11" s="57" t="s">
        <v>146</v>
      </c>
      <c r="AI11" s="57" t="s">
        <v>146</v>
      </c>
      <c r="AJ11" s="56">
        <v>2</v>
      </c>
      <c r="AK11" s="57" t="s">
        <v>150</v>
      </c>
      <c r="AL11" s="57" t="s">
        <v>142</v>
      </c>
      <c r="AM11" s="56">
        <v>7</v>
      </c>
      <c r="AN11" s="57" t="s">
        <v>141</v>
      </c>
      <c r="AO11" s="57" t="s">
        <v>146</v>
      </c>
      <c r="AP11" s="56">
        <v>3</v>
      </c>
      <c r="AQ11" s="57" t="s">
        <v>161</v>
      </c>
      <c r="AR11" s="57" t="s">
        <v>154</v>
      </c>
      <c r="AS11" s="56">
        <v>4</v>
      </c>
      <c r="AT11" s="57" t="s">
        <v>154</v>
      </c>
      <c r="AU11" s="57" t="s">
        <v>154</v>
      </c>
      <c r="AV11" s="56">
        <v>3</v>
      </c>
      <c r="AW11" s="57" t="s">
        <v>143</v>
      </c>
      <c r="AX11" s="86" t="s">
        <v>143</v>
      </c>
      <c r="AY11" s="56">
        <v>1</v>
      </c>
      <c r="AZ11" s="85" t="s">
        <v>145</v>
      </c>
      <c r="BA11" s="58" t="s">
        <v>153</v>
      </c>
      <c r="BB11" s="58" t="s">
        <v>142</v>
      </c>
      <c r="BC11" s="58" t="s">
        <v>144</v>
      </c>
      <c r="BD11" s="84">
        <v>6</v>
      </c>
      <c r="BE11" s="83">
        <v>5</v>
      </c>
      <c r="BF11" s="83">
        <v>1</v>
      </c>
      <c r="BG11" s="83">
        <v>2</v>
      </c>
      <c r="BH11" s="83">
        <v>2</v>
      </c>
      <c r="BI11" s="83">
        <v>2</v>
      </c>
      <c r="BJ11" s="83">
        <v>8</v>
      </c>
      <c r="BK11" s="83">
        <v>3</v>
      </c>
      <c r="BL11" s="83">
        <v>7</v>
      </c>
      <c r="BM11" s="83">
        <v>6</v>
      </c>
      <c r="BN11" s="83">
        <v>2</v>
      </c>
      <c r="BO11" s="58" t="s">
        <v>143</v>
      </c>
      <c r="BP11" s="58" t="s">
        <v>143</v>
      </c>
      <c r="BQ11" s="58" t="s">
        <v>141</v>
      </c>
      <c r="BR11" s="58" t="s">
        <v>147</v>
      </c>
      <c r="BS11" s="58" t="s">
        <v>144</v>
      </c>
      <c r="BT11" s="58" t="s">
        <v>154</v>
      </c>
      <c r="BU11" s="95" t="s">
        <v>391</v>
      </c>
      <c r="BV11" s="82"/>
      <c r="BW11" s="81"/>
    </row>
    <row r="12" spans="1:77" s="54" customFormat="1" ht="18" customHeight="1">
      <c r="A12" s="54" t="s">
        <v>395</v>
      </c>
      <c r="B12" s="94" t="s">
        <v>167</v>
      </c>
      <c r="C12" s="98"/>
      <c r="D12" s="99" t="s">
        <v>134</v>
      </c>
      <c r="E12" s="185" t="s">
        <v>134</v>
      </c>
      <c r="F12" s="91" t="s">
        <v>168</v>
      </c>
      <c r="G12" s="59"/>
      <c r="H12" s="107" t="s">
        <v>169</v>
      </c>
      <c r="I12" s="58" t="s">
        <v>140</v>
      </c>
      <c r="J12" s="83"/>
      <c r="K12" s="83"/>
      <c r="L12" s="58" t="s">
        <v>170</v>
      </c>
      <c r="M12" s="58" t="s">
        <v>170</v>
      </c>
      <c r="N12" s="58" t="s">
        <v>171</v>
      </c>
      <c r="O12" s="58" t="s">
        <v>170</v>
      </c>
      <c r="P12" s="58" t="s">
        <v>140</v>
      </c>
      <c r="Q12" s="58" t="s">
        <v>165</v>
      </c>
      <c r="R12" s="58" t="s">
        <v>146</v>
      </c>
      <c r="S12" s="87" t="s">
        <v>172</v>
      </c>
      <c r="T12" s="57" t="s">
        <v>172</v>
      </c>
      <c r="U12" s="57" t="s">
        <v>172</v>
      </c>
      <c r="V12" s="57" t="s">
        <v>172</v>
      </c>
      <c r="W12" s="57" t="s">
        <v>172</v>
      </c>
      <c r="X12" s="57" t="s">
        <v>172</v>
      </c>
      <c r="Y12" s="57" t="s">
        <v>172</v>
      </c>
      <c r="Z12" s="57" t="s">
        <v>172</v>
      </c>
      <c r="AA12" s="57" t="s">
        <v>172</v>
      </c>
      <c r="AB12" s="57" t="s">
        <v>172</v>
      </c>
      <c r="AC12" s="57" t="s">
        <v>172</v>
      </c>
      <c r="AD12" s="57" t="s">
        <v>172</v>
      </c>
      <c r="AE12" s="57" t="s">
        <v>172</v>
      </c>
      <c r="AF12" s="57" t="s">
        <v>172</v>
      </c>
      <c r="AG12" s="57" t="s">
        <v>172</v>
      </c>
      <c r="AH12" s="57" t="s">
        <v>172</v>
      </c>
      <c r="AI12" s="57" t="s">
        <v>172</v>
      </c>
      <c r="AJ12" s="57" t="s">
        <v>172</v>
      </c>
      <c r="AK12" s="57" t="s">
        <v>172</v>
      </c>
      <c r="AL12" s="57" t="s">
        <v>172</v>
      </c>
      <c r="AM12" s="57" t="s">
        <v>172</v>
      </c>
      <c r="AN12" s="57" t="s">
        <v>172</v>
      </c>
      <c r="AO12" s="57" t="s">
        <v>172</v>
      </c>
      <c r="AP12" s="57" t="s">
        <v>172</v>
      </c>
      <c r="AQ12" s="57" t="s">
        <v>172</v>
      </c>
      <c r="AR12" s="57" t="s">
        <v>172</v>
      </c>
      <c r="AS12" s="57" t="s">
        <v>172</v>
      </c>
      <c r="AT12" s="57" t="s">
        <v>172</v>
      </c>
      <c r="AU12" s="57" t="s">
        <v>172</v>
      </c>
      <c r="AV12" s="57" t="s">
        <v>172</v>
      </c>
      <c r="AW12" s="57" t="s">
        <v>172</v>
      </c>
      <c r="AX12" s="86" t="s">
        <v>172</v>
      </c>
      <c r="AY12" s="57" t="s">
        <v>172</v>
      </c>
      <c r="AZ12" s="85" t="s">
        <v>148</v>
      </c>
      <c r="BA12" s="58" t="s">
        <v>144</v>
      </c>
      <c r="BB12" s="58" t="s">
        <v>150</v>
      </c>
      <c r="BC12" s="58" t="s">
        <v>144</v>
      </c>
      <c r="BD12" s="84" t="s">
        <v>172</v>
      </c>
      <c r="BE12" s="83" t="s">
        <v>172</v>
      </c>
      <c r="BF12" s="83" t="s">
        <v>172</v>
      </c>
      <c r="BG12" s="83" t="s">
        <v>172</v>
      </c>
      <c r="BH12" s="83" t="s">
        <v>172</v>
      </c>
      <c r="BI12" s="83" t="s">
        <v>172</v>
      </c>
      <c r="BJ12" s="83" t="s">
        <v>172</v>
      </c>
      <c r="BK12" s="83" t="s">
        <v>172</v>
      </c>
      <c r="BL12" s="83" t="s">
        <v>172</v>
      </c>
      <c r="BM12" s="83" t="s">
        <v>172</v>
      </c>
      <c r="BN12" s="83" t="s">
        <v>172</v>
      </c>
      <c r="BO12" s="58" t="s">
        <v>146</v>
      </c>
      <c r="BP12" s="58" t="s">
        <v>142</v>
      </c>
      <c r="BQ12" s="58" t="s">
        <v>147</v>
      </c>
      <c r="BR12" s="58" t="s">
        <v>147</v>
      </c>
      <c r="BS12" s="58" t="s">
        <v>144</v>
      </c>
      <c r="BT12" s="58" t="s">
        <v>173</v>
      </c>
      <c r="BU12" s="95"/>
      <c r="BV12" s="82"/>
      <c r="BW12" s="81"/>
    </row>
    <row r="13" spans="1:77" s="54" customFormat="1" ht="18" customHeight="1">
      <c r="A13" s="54" t="s">
        <v>251</v>
      </c>
      <c r="B13" s="94" t="s">
        <v>252</v>
      </c>
      <c r="C13" s="92" t="s">
        <v>134</v>
      </c>
      <c r="D13" s="93"/>
      <c r="E13" s="185" t="s">
        <v>134</v>
      </c>
      <c r="F13" s="91" t="s">
        <v>138</v>
      </c>
      <c r="G13" s="59"/>
      <c r="H13" s="57" t="s">
        <v>139</v>
      </c>
      <c r="I13" s="58" t="s">
        <v>145</v>
      </c>
      <c r="J13" s="83"/>
      <c r="K13" s="83" t="s">
        <v>388</v>
      </c>
      <c r="L13" s="58" t="s">
        <v>170</v>
      </c>
      <c r="M13" s="55"/>
      <c r="N13" s="58" t="s">
        <v>143</v>
      </c>
      <c r="O13" s="58" t="s">
        <v>144</v>
      </c>
      <c r="P13" s="58" t="s">
        <v>144</v>
      </c>
      <c r="Q13" s="58" t="s">
        <v>144</v>
      </c>
      <c r="R13" s="58" t="s">
        <v>144</v>
      </c>
      <c r="S13" s="87" t="s">
        <v>145</v>
      </c>
      <c r="T13" s="57" t="s">
        <v>143</v>
      </c>
      <c r="U13" s="56">
        <v>5</v>
      </c>
      <c r="V13" s="57" t="s">
        <v>143</v>
      </c>
      <c r="W13" s="57" t="s">
        <v>143</v>
      </c>
      <c r="X13" s="56">
        <v>1</v>
      </c>
      <c r="Y13" s="57" t="s">
        <v>164</v>
      </c>
      <c r="Z13" s="57" t="s">
        <v>164</v>
      </c>
      <c r="AA13" s="56">
        <v>3</v>
      </c>
      <c r="AB13" s="57" t="s">
        <v>148</v>
      </c>
      <c r="AC13" s="57" t="s">
        <v>164</v>
      </c>
      <c r="AD13" s="56">
        <v>3</v>
      </c>
      <c r="AE13" s="57" t="s">
        <v>140</v>
      </c>
      <c r="AF13" s="57" t="s">
        <v>140</v>
      </c>
      <c r="AG13" s="56">
        <v>0</v>
      </c>
      <c r="AH13" s="57" t="s">
        <v>144</v>
      </c>
      <c r="AI13" s="57" t="s">
        <v>143</v>
      </c>
      <c r="AJ13" s="56">
        <v>5</v>
      </c>
      <c r="AK13" s="57" t="s">
        <v>144</v>
      </c>
      <c r="AL13" s="57" t="s">
        <v>148</v>
      </c>
      <c r="AM13" s="56">
        <v>5</v>
      </c>
      <c r="AN13" s="57" t="s">
        <v>143</v>
      </c>
      <c r="AO13" s="57" t="s">
        <v>143</v>
      </c>
      <c r="AP13" s="56">
        <v>1</v>
      </c>
      <c r="AQ13" s="57" t="s">
        <v>144</v>
      </c>
      <c r="AR13" s="57" t="s">
        <v>148</v>
      </c>
      <c r="AS13" s="56">
        <v>5</v>
      </c>
      <c r="AT13" s="57" t="s">
        <v>144</v>
      </c>
      <c r="AU13" s="57" t="s">
        <v>143</v>
      </c>
      <c r="AV13" s="56">
        <v>5</v>
      </c>
      <c r="AW13" s="57" t="s">
        <v>143</v>
      </c>
      <c r="AX13" s="86" t="s">
        <v>143</v>
      </c>
      <c r="AY13" s="56">
        <v>1</v>
      </c>
      <c r="AZ13" s="85" t="s">
        <v>148</v>
      </c>
      <c r="BA13" s="58" t="s">
        <v>145</v>
      </c>
      <c r="BB13" s="58" t="s">
        <v>145</v>
      </c>
      <c r="BC13" s="58" t="s">
        <v>145</v>
      </c>
      <c r="BD13" s="84">
        <v>10</v>
      </c>
      <c r="BE13" s="83">
        <v>10</v>
      </c>
      <c r="BF13" s="83">
        <v>1</v>
      </c>
      <c r="BG13" s="83">
        <v>5</v>
      </c>
      <c r="BH13" s="83">
        <v>1</v>
      </c>
      <c r="BI13" s="83">
        <v>5</v>
      </c>
      <c r="BJ13" s="83">
        <v>10</v>
      </c>
      <c r="BK13" s="83">
        <v>7</v>
      </c>
      <c r="BL13" s="83">
        <v>10</v>
      </c>
      <c r="BM13" s="83">
        <v>7</v>
      </c>
      <c r="BN13" s="83">
        <v>7</v>
      </c>
      <c r="BO13" s="58" t="s">
        <v>164</v>
      </c>
      <c r="BP13" s="55"/>
      <c r="BQ13" s="58" t="s">
        <v>164</v>
      </c>
      <c r="BR13" s="58" t="s">
        <v>148</v>
      </c>
      <c r="BS13" s="58" t="s">
        <v>144</v>
      </c>
      <c r="BT13" s="58" t="s">
        <v>144</v>
      </c>
      <c r="BU13" s="95" t="s">
        <v>391</v>
      </c>
      <c r="BV13" s="82"/>
      <c r="BW13" s="81"/>
    </row>
    <row r="14" spans="1:77" s="54" customFormat="1" ht="18" customHeight="1">
      <c r="A14" s="54" t="s">
        <v>191</v>
      </c>
      <c r="B14" s="94" t="s">
        <v>192</v>
      </c>
      <c r="C14" s="98"/>
      <c r="D14" s="93"/>
      <c r="E14" s="185" t="s">
        <v>134</v>
      </c>
      <c r="F14" s="91" t="s">
        <v>138</v>
      </c>
      <c r="G14" s="59"/>
      <c r="H14" s="57" t="s">
        <v>139</v>
      </c>
      <c r="I14" s="58" t="s">
        <v>140</v>
      </c>
      <c r="J14" s="83"/>
      <c r="K14" s="83"/>
      <c r="L14" s="58" t="s">
        <v>170</v>
      </c>
      <c r="M14" s="58" t="s">
        <v>143</v>
      </c>
      <c r="N14" s="58" t="s">
        <v>140</v>
      </c>
      <c r="O14" s="58" t="s">
        <v>165</v>
      </c>
      <c r="P14" s="58" t="s">
        <v>148</v>
      </c>
      <c r="Q14" s="58" t="s">
        <v>165</v>
      </c>
      <c r="R14" s="58" t="s">
        <v>164</v>
      </c>
      <c r="S14" s="87" t="s">
        <v>145</v>
      </c>
      <c r="T14" s="57" t="s">
        <v>148</v>
      </c>
      <c r="U14" s="56">
        <v>5</v>
      </c>
      <c r="V14" s="57" t="s">
        <v>145</v>
      </c>
      <c r="W14" s="57" t="s">
        <v>148</v>
      </c>
      <c r="X14" s="56">
        <v>5</v>
      </c>
      <c r="Y14" s="57" t="s">
        <v>164</v>
      </c>
      <c r="Z14" s="57" t="s">
        <v>164</v>
      </c>
      <c r="AA14" s="56">
        <v>3</v>
      </c>
      <c r="AB14" s="57" t="s">
        <v>164</v>
      </c>
      <c r="AC14" s="57" t="s">
        <v>148</v>
      </c>
      <c r="AD14" s="56">
        <v>3</v>
      </c>
      <c r="AE14" s="57" t="s">
        <v>140</v>
      </c>
      <c r="AF14" s="57" t="s">
        <v>140</v>
      </c>
      <c r="AG14" s="56">
        <v>0</v>
      </c>
      <c r="AH14" s="57" t="s">
        <v>164</v>
      </c>
      <c r="AI14" s="57" t="s">
        <v>164</v>
      </c>
      <c r="AJ14" s="56">
        <v>3</v>
      </c>
      <c r="AK14" s="57" t="s">
        <v>145</v>
      </c>
      <c r="AL14" s="57" t="s">
        <v>148</v>
      </c>
      <c r="AM14" s="56">
        <v>5</v>
      </c>
      <c r="AN14" s="57" t="s">
        <v>143</v>
      </c>
      <c r="AO14" s="57" t="s">
        <v>143</v>
      </c>
      <c r="AP14" s="56">
        <v>1</v>
      </c>
      <c r="AQ14" s="57" t="s">
        <v>144</v>
      </c>
      <c r="AR14" s="57" t="s">
        <v>145</v>
      </c>
      <c r="AS14" s="56">
        <v>8</v>
      </c>
      <c r="AT14" s="57" t="s">
        <v>148</v>
      </c>
      <c r="AU14" s="57" t="s">
        <v>148</v>
      </c>
      <c r="AV14" s="56">
        <v>5</v>
      </c>
      <c r="AW14" s="57" t="s">
        <v>143</v>
      </c>
      <c r="AX14" s="86" t="s">
        <v>143</v>
      </c>
      <c r="AY14" s="56">
        <v>1</v>
      </c>
      <c r="AZ14" s="85" t="s">
        <v>145</v>
      </c>
      <c r="BA14" s="58" t="s">
        <v>145</v>
      </c>
      <c r="BB14" s="58" t="s">
        <v>148</v>
      </c>
      <c r="BC14" s="58" t="s">
        <v>144</v>
      </c>
      <c r="BD14" s="84">
        <v>7</v>
      </c>
      <c r="BE14" s="83">
        <v>8</v>
      </c>
      <c r="BF14" s="83">
        <v>1</v>
      </c>
      <c r="BG14" s="83">
        <v>3</v>
      </c>
      <c r="BH14" s="83">
        <v>1</v>
      </c>
      <c r="BI14" s="83">
        <v>1</v>
      </c>
      <c r="BJ14" s="83">
        <v>6</v>
      </c>
      <c r="BK14" s="83">
        <v>5</v>
      </c>
      <c r="BL14" s="83">
        <v>9</v>
      </c>
      <c r="BM14" s="83">
        <v>5</v>
      </c>
      <c r="BN14" s="83">
        <v>2</v>
      </c>
      <c r="BO14" s="58" t="s">
        <v>143</v>
      </c>
      <c r="BP14" s="58" t="s">
        <v>143</v>
      </c>
      <c r="BQ14" s="58" t="s">
        <v>148</v>
      </c>
      <c r="BR14" s="58" t="s">
        <v>148</v>
      </c>
      <c r="BS14" s="58" t="s">
        <v>144</v>
      </c>
      <c r="BT14" s="58" t="s">
        <v>145</v>
      </c>
      <c r="BU14" s="95"/>
      <c r="BV14" s="82"/>
      <c r="BW14" s="81"/>
    </row>
    <row r="15" spans="1:77" s="54" customFormat="1" ht="18" customHeight="1">
      <c r="A15" s="54" t="s">
        <v>212</v>
      </c>
      <c r="B15" s="94" t="s">
        <v>213</v>
      </c>
      <c r="C15" s="98"/>
      <c r="D15" s="93"/>
      <c r="E15" s="186"/>
      <c r="F15" s="91" t="s">
        <v>138</v>
      </c>
      <c r="G15" s="59"/>
      <c r="H15" s="57" t="s">
        <v>139</v>
      </c>
      <c r="I15" s="58" t="s">
        <v>140</v>
      </c>
      <c r="J15" s="83"/>
      <c r="K15" s="83"/>
      <c r="L15" s="58" t="s">
        <v>170</v>
      </c>
      <c r="M15" s="58" t="s">
        <v>170</v>
      </c>
      <c r="N15" s="58" t="s">
        <v>158</v>
      </c>
      <c r="O15" s="58" t="s">
        <v>171</v>
      </c>
      <c r="P15" s="58" t="s">
        <v>140</v>
      </c>
      <c r="Q15" s="58" t="s">
        <v>165</v>
      </c>
      <c r="R15" s="58" t="s">
        <v>146</v>
      </c>
      <c r="S15" s="87" t="s">
        <v>199</v>
      </c>
      <c r="T15" s="57" t="s">
        <v>147</v>
      </c>
      <c r="U15" s="56">
        <v>3</v>
      </c>
      <c r="V15" s="57" t="s">
        <v>199</v>
      </c>
      <c r="W15" s="57" t="s">
        <v>147</v>
      </c>
      <c r="X15" s="56">
        <v>3</v>
      </c>
      <c r="Y15" s="57" t="s">
        <v>149</v>
      </c>
      <c r="Z15" s="57" t="s">
        <v>149</v>
      </c>
      <c r="AA15" s="56">
        <v>2</v>
      </c>
      <c r="AB15" s="57" t="s">
        <v>146</v>
      </c>
      <c r="AC15" s="57" t="s">
        <v>141</v>
      </c>
      <c r="AD15" s="56">
        <v>3</v>
      </c>
      <c r="AE15" s="57" t="s">
        <v>146</v>
      </c>
      <c r="AF15" s="57" t="s">
        <v>146</v>
      </c>
      <c r="AG15" s="56">
        <v>2</v>
      </c>
      <c r="AH15" s="57" t="s">
        <v>146</v>
      </c>
      <c r="AI15" s="57" t="s">
        <v>146</v>
      </c>
      <c r="AJ15" s="56">
        <v>2</v>
      </c>
      <c r="AK15" s="57" t="s">
        <v>199</v>
      </c>
      <c r="AL15" s="57" t="s">
        <v>147</v>
      </c>
      <c r="AM15" s="56">
        <v>3</v>
      </c>
      <c r="AN15" s="57" t="s">
        <v>146</v>
      </c>
      <c r="AO15" s="57" t="s">
        <v>146</v>
      </c>
      <c r="AP15" s="56">
        <v>2</v>
      </c>
      <c r="AQ15" s="57" t="s">
        <v>176</v>
      </c>
      <c r="AR15" s="57" t="s">
        <v>199</v>
      </c>
      <c r="AS15" s="56">
        <v>6</v>
      </c>
      <c r="AT15" s="57" t="s">
        <v>141</v>
      </c>
      <c r="AU15" s="57" t="s">
        <v>141</v>
      </c>
      <c r="AV15" s="56">
        <v>3</v>
      </c>
      <c r="AW15" s="57" t="s">
        <v>173</v>
      </c>
      <c r="AX15" s="86" t="s">
        <v>173</v>
      </c>
      <c r="AY15" s="56">
        <v>1</v>
      </c>
      <c r="AZ15" s="85" t="s">
        <v>142</v>
      </c>
      <c r="BA15" s="58" t="s">
        <v>145</v>
      </c>
      <c r="BB15" s="58" t="s">
        <v>142</v>
      </c>
      <c r="BC15" s="58" t="s">
        <v>144</v>
      </c>
      <c r="BD15" s="84">
        <v>6</v>
      </c>
      <c r="BE15" s="83">
        <v>6</v>
      </c>
      <c r="BF15" s="83">
        <v>1</v>
      </c>
      <c r="BG15" s="83">
        <v>2</v>
      </c>
      <c r="BH15" s="83">
        <v>2</v>
      </c>
      <c r="BI15" s="83">
        <v>1</v>
      </c>
      <c r="BJ15" s="83">
        <v>5</v>
      </c>
      <c r="BK15" s="83">
        <v>3</v>
      </c>
      <c r="BL15" s="83">
        <v>7</v>
      </c>
      <c r="BM15" s="83">
        <v>3</v>
      </c>
      <c r="BN15" s="83">
        <v>2</v>
      </c>
      <c r="BO15" s="58" t="s">
        <v>143</v>
      </c>
      <c r="BP15" s="58" t="s">
        <v>143</v>
      </c>
      <c r="BQ15" s="58" t="s">
        <v>147</v>
      </c>
      <c r="BR15" s="58" t="s">
        <v>147</v>
      </c>
      <c r="BS15" s="58" t="s">
        <v>144</v>
      </c>
      <c r="BT15" s="58" t="s">
        <v>154</v>
      </c>
      <c r="BU15" s="95" t="s">
        <v>396</v>
      </c>
      <c r="BV15" s="82"/>
      <c r="BW15" s="81"/>
    </row>
    <row r="16" spans="1:77" s="54" customFormat="1" ht="18" customHeight="1">
      <c r="A16" s="54" t="s">
        <v>194</v>
      </c>
      <c r="B16" s="94" t="s">
        <v>195</v>
      </c>
      <c r="C16" s="98"/>
      <c r="D16" s="93"/>
      <c r="E16" s="186"/>
      <c r="F16" s="91" t="s">
        <v>138</v>
      </c>
      <c r="G16" s="59"/>
      <c r="H16" s="57" t="s">
        <v>139</v>
      </c>
      <c r="I16" s="58" t="s">
        <v>140</v>
      </c>
      <c r="J16" s="83"/>
      <c r="K16" s="83"/>
      <c r="L16" s="58" t="s">
        <v>171</v>
      </c>
      <c r="M16" s="58" t="s">
        <v>143</v>
      </c>
      <c r="N16" s="58" t="s">
        <v>209</v>
      </c>
      <c r="O16" s="58" t="s">
        <v>209</v>
      </c>
      <c r="P16" s="58" t="s">
        <v>145</v>
      </c>
      <c r="Q16" s="58" t="s">
        <v>165</v>
      </c>
      <c r="R16" s="58" t="s">
        <v>141</v>
      </c>
      <c r="S16" s="87" t="s">
        <v>145</v>
      </c>
      <c r="T16" s="57" t="s">
        <v>145</v>
      </c>
      <c r="U16" s="56">
        <v>8</v>
      </c>
      <c r="V16" s="57" t="s">
        <v>145</v>
      </c>
      <c r="W16" s="57" t="s">
        <v>145</v>
      </c>
      <c r="X16" s="56">
        <v>8</v>
      </c>
      <c r="Y16" s="57" t="s">
        <v>149</v>
      </c>
      <c r="Z16" s="57" t="s">
        <v>149</v>
      </c>
      <c r="AA16" s="56">
        <v>2</v>
      </c>
      <c r="AB16" s="57" t="s">
        <v>146</v>
      </c>
      <c r="AC16" s="57" t="s">
        <v>141</v>
      </c>
      <c r="AD16" s="56">
        <v>3</v>
      </c>
      <c r="AE16" s="57" t="s">
        <v>140</v>
      </c>
      <c r="AF16" s="57" t="s">
        <v>140</v>
      </c>
      <c r="AG16" s="56">
        <v>0</v>
      </c>
      <c r="AH16" s="57" t="s">
        <v>146</v>
      </c>
      <c r="AI16" s="57" t="s">
        <v>146</v>
      </c>
      <c r="AJ16" s="56">
        <v>2</v>
      </c>
      <c r="AK16" s="57" t="s">
        <v>145</v>
      </c>
      <c r="AL16" s="57" t="s">
        <v>148</v>
      </c>
      <c r="AM16" s="56">
        <v>5</v>
      </c>
      <c r="AN16" s="57" t="s">
        <v>143</v>
      </c>
      <c r="AO16" s="57" t="s">
        <v>143</v>
      </c>
      <c r="AP16" s="56">
        <v>1</v>
      </c>
      <c r="AQ16" s="57" t="s">
        <v>176</v>
      </c>
      <c r="AR16" s="57" t="s">
        <v>199</v>
      </c>
      <c r="AS16" s="56">
        <v>6</v>
      </c>
      <c r="AT16" s="57" t="s">
        <v>141</v>
      </c>
      <c r="AU16" s="57" t="s">
        <v>141</v>
      </c>
      <c r="AV16" s="56">
        <v>3</v>
      </c>
      <c r="AW16" s="57" t="s">
        <v>173</v>
      </c>
      <c r="AX16" s="86" t="s">
        <v>173</v>
      </c>
      <c r="AY16" s="56">
        <v>1</v>
      </c>
      <c r="AZ16" s="85" t="s">
        <v>142</v>
      </c>
      <c r="BA16" s="58" t="s">
        <v>153</v>
      </c>
      <c r="BB16" s="58" t="s">
        <v>142</v>
      </c>
      <c r="BC16" s="58" t="s">
        <v>153</v>
      </c>
      <c r="BD16" s="84">
        <v>4</v>
      </c>
      <c r="BE16" s="83">
        <v>5</v>
      </c>
      <c r="BF16" s="83">
        <v>1</v>
      </c>
      <c r="BG16" s="83">
        <v>2</v>
      </c>
      <c r="BH16" s="83">
        <v>1</v>
      </c>
      <c r="BI16" s="83">
        <v>1</v>
      </c>
      <c r="BJ16" s="83">
        <v>4</v>
      </c>
      <c r="BK16" s="83">
        <v>3</v>
      </c>
      <c r="BL16" s="83">
        <v>7</v>
      </c>
      <c r="BM16" s="83">
        <v>3</v>
      </c>
      <c r="BN16" s="83">
        <v>2</v>
      </c>
      <c r="BO16" s="58" t="s">
        <v>143</v>
      </c>
      <c r="BP16" s="58" t="s">
        <v>143</v>
      </c>
      <c r="BQ16" s="58" t="s">
        <v>141</v>
      </c>
      <c r="BR16" s="58" t="s">
        <v>147</v>
      </c>
      <c r="BS16" s="58" t="s">
        <v>144</v>
      </c>
      <c r="BT16" s="58" t="s">
        <v>154</v>
      </c>
      <c r="BU16" s="95"/>
      <c r="BV16" s="82"/>
      <c r="BW16" s="81"/>
    </row>
    <row r="17" spans="1:75" s="54" customFormat="1" ht="18" customHeight="1">
      <c r="A17" s="54" t="s">
        <v>264</v>
      </c>
      <c r="B17" s="94" t="s">
        <v>397</v>
      </c>
      <c r="C17" s="92" t="s">
        <v>134</v>
      </c>
      <c r="D17" s="93"/>
      <c r="E17" s="186"/>
      <c r="F17" s="91" t="s">
        <v>138</v>
      </c>
      <c r="G17" s="59"/>
      <c r="H17" s="57" t="s">
        <v>139</v>
      </c>
      <c r="I17" s="58" t="s">
        <v>143</v>
      </c>
      <c r="J17" s="83"/>
      <c r="K17" s="83" t="s">
        <v>398</v>
      </c>
      <c r="L17" s="58" t="s">
        <v>170</v>
      </c>
      <c r="M17" s="55"/>
      <c r="N17" s="58" t="s">
        <v>164</v>
      </c>
      <c r="O17" s="102" t="s">
        <v>143</v>
      </c>
      <c r="P17" s="102" t="s">
        <v>144</v>
      </c>
      <c r="Q17" s="58" t="s">
        <v>164</v>
      </c>
      <c r="R17" s="58" t="s">
        <v>145</v>
      </c>
      <c r="S17" s="87" t="s">
        <v>145</v>
      </c>
      <c r="T17" s="57" t="s">
        <v>145</v>
      </c>
      <c r="U17" s="56">
        <v>8</v>
      </c>
      <c r="V17" s="57" t="s">
        <v>145</v>
      </c>
      <c r="W17" s="57" t="s">
        <v>148</v>
      </c>
      <c r="X17" s="104">
        <v>5</v>
      </c>
      <c r="Y17" s="57" t="s">
        <v>164</v>
      </c>
      <c r="Z17" s="57" t="s">
        <v>164</v>
      </c>
      <c r="AA17" s="56">
        <v>3</v>
      </c>
      <c r="AB17" s="57" t="s">
        <v>148</v>
      </c>
      <c r="AC17" s="57" t="s">
        <v>164</v>
      </c>
      <c r="AD17" s="104">
        <v>3</v>
      </c>
      <c r="AE17" s="57" t="s">
        <v>140</v>
      </c>
      <c r="AF17" s="57" t="s">
        <v>140</v>
      </c>
      <c r="AG17" s="56">
        <v>0</v>
      </c>
      <c r="AH17" s="57" t="s">
        <v>144</v>
      </c>
      <c r="AI17" s="57" t="s">
        <v>143</v>
      </c>
      <c r="AJ17" s="104">
        <v>5</v>
      </c>
      <c r="AK17" s="57" t="s">
        <v>144</v>
      </c>
      <c r="AL17" s="57" t="s">
        <v>148</v>
      </c>
      <c r="AM17" s="104">
        <v>5</v>
      </c>
      <c r="AN17" s="57" t="s">
        <v>143</v>
      </c>
      <c r="AO17" s="57" t="s">
        <v>143</v>
      </c>
      <c r="AP17" s="56">
        <v>1</v>
      </c>
      <c r="AQ17" s="57" t="s">
        <v>144</v>
      </c>
      <c r="AR17" s="57" t="s">
        <v>148</v>
      </c>
      <c r="AS17" s="104">
        <v>5</v>
      </c>
      <c r="AT17" s="57" t="s">
        <v>144</v>
      </c>
      <c r="AU17" s="57" t="s">
        <v>143</v>
      </c>
      <c r="AV17" s="104">
        <v>5</v>
      </c>
      <c r="AW17" s="57" t="s">
        <v>143</v>
      </c>
      <c r="AX17" s="86" t="s">
        <v>143</v>
      </c>
      <c r="AY17" s="56">
        <v>1</v>
      </c>
      <c r="AZ17" s="85" t="s">
        <v>148</v>
      </c>
      <c r="BA17" s="58" t="s">
        <v>145</v>
      </c>
      <c r="BB17" s="58" t="s">
        <v>145</v>
      </c>
      <c r="BC17" s="58" t="s">
        <v>148</v>
      </c>
      <c r="BD17" s="84">
        <v>10</v>
      </c>
      <c r="BE17" s="83">
        <v>10</v>
      </c>
      <c r="BF17" s="83">
        <v>1</v>
      </c>
      <c r="BG17" s="83">
        <v>5</v>
      </c>
      <c r="BH17" s="83">
        <v>1</v>
      </c>
      <c r="BI17" s="83">
        <v>5</v>
      </c>
      <c r="BJ17" s="83">
        <v>10</v>
      </c>
      <c r="BK17" s="83">
        <v>7</v>
      </c>
      <c r="BL17" s="83">
        <v>10</v>
      </c>
      <c r="BM17" s="83">
        <v>7</v>
      </c>
      <c r="BN17" s="83">
        <v>7</v>
      </c>
      <c r="BO17" s="58" t="s">
        <v>164</v>
      </c>
      <c r="BP17" s="55"/>
      <c r="BQ17" s="58" t="s">
        <v>164</v>
      </c>
      <c r="BR17" s="58" t="s">
        <v>148</v>
      </c>
      <c r="BS17" s="58" t="s">
        <v>144</v>
      </c>
      <c r="BT17" s="58" t="s">
        <v>164</v>
      </c>
      <c r="BU17" s="95" t="s">
        <v>391</v>
      </c>
      <c r="BV17" s="82"/>
      <c r="BW17" s="81"/>
    </row>
    <row r="18" spans="1:75" s="54" customFormat="1" ht="18" customHeight="1">
      <c r="A18" s="54" t="s">
        <v>241</v>
      </c>
      <c r="B18" s="94" t="s">
        <v>242</v>
      </c>
      <c r="C18" s="98"/>
      <c r="D18" s="99" t="s">
        <v>134</v>
      </c>
      <c r="E18" s="186"/>
      <c r="F18" s="91" t="s">
        <v>138</v>
      </c>
      <c r="G18" s="59"/>
      <c r="H18" s="57" t="s">
        <v>139</v>
      </c>
      <c r="I18" s="58" t="s">
        <v>140</v>
      </c>
      <c r="J18" s="83"/>
      <c r="K18" s="83"/>
      <c r="L18" s="58" t="s">
        <v>165</v>
      </c>
      <c r="M18" s="58" t="s">
        <v>149</v>
      </c>
      <c r="N18" s="58" t="s">
        <v>159</v>
      </c>
      <c r="O18" s="58" t="s">
        <v>209</v>
      </c>
      <c r="P18" s="58" t="s">
        <v>145</v>
      </c>
      <c r="Q18" s="58" t="s">
        <v>165</v>
      </c>
      <c r="R18" s="58" t="s">
        <v>141</v>
      </c>
      <c r="S18" s="87" t="s">
        <v>151</v>
      </c>
      <c r="T18" s="57" t="s">
        <v>152</v>
      </c>
      <c r="U18" s="56">
        <v>3</v>
      </c>
      <c r="V18" s="57" t="s">
        <v>151</v>
      </c>
      <c r="W18" s="57" t="s">
        <v>152</v>
      </c>
      <c r="X18" s="56">
        <v>3</v>
      </c>
      <c r="Y18" s="57" t="s">
        <v>149</v>
      </c>
      <c r="Z18" s="57" t="s">
        <v>149</v>
      </c>
      <c r="AA18" s="56">
        <v>2</v>
      </c>
      <c r="AB18" s="57" t="s">
        <v>146</v>
      </c>
      <c r="AC18" s="57" t="s">
        <v>141</v>
      </c>
      <c r="AD18" s="56">
        <v>3</v>
      </c>
      <c r="AE18" s="57" t="s">
        <v>140</v>
      </c>
      <c r="AF18" s="57" t="s">
        <v>140</v>
      </c>
      <c r="AG18" s="56">
        <v>0</v>
      </c>
      <c r="AH18" s="57" t="s">
        <v>146</v>
      </c>
      <c r="AI18" s="57" t="s">
        <v>146</v>
      </c>
      <c r="AJ18" s="56">
        <v>2</v>
      </c>
      <c r="AK18" s="57" t="s">
        <v>143</v>
      </c>
      <c r="AL18" s="57" t="s">
        <v>164</v>
      </c>
      <c r="AM18" s="56">
        <v>3</v>
      </c>
      <c r="AN18" s="57" t="s">
        <v>143</v>
      </c>
      <c r="AO18" s="57" t="s">
        <v>143</v>
      </c>
      <c r="AP18" s="56">
        <v>1</v>
      </c>
      <c r="AQ18" s="57" t="s">
        <v>176</v>
      </c>
      <c r="AR18" s="57" t="s">
        <v>199</v>
      </c>
      <c r="AS18" s="56">
        <v>6</v>
      </c>
      <c r="AT18" s="57" t="s">
        <v>141</v>
      </c>
      <c r="AU18" s="57" t="s">
        <v>141</v>
      </c>
      <c r="AV18" s="56">
        <v>3</v>
      </c>
      <c r="AW18" s="57" t="s">
        <v>173</v>
      </c>
      <c r="AX18" s="86" t="s">
        <v>173</v>
      </c>
      <c r="AY18" s="56">
        <v>1</v>
      </c>
      <c r="AZ18" s="85" t="s">
        <v>153</v>
      </c>
      <c r="BA18" s="58" t="s">
        <v>144</v>
      </c>
      <c r="BB18" s="58" t="s">
        <v>142</v>
      </c>
      <c r="BC18" s="58" t="s">
        <v>144</v>
      </c>
      <c r="BD18" s="84">
        <v>4</v>
      </c>
      <c r="BE18" s="83">
        <v>5</v>
      </c>
      <c r="BF18" s="83">
        <v>1</v>
      </c>
      <c r="BG18" s="83">
        <v>2</v>
      </c>
      <c r="BH18" s="83">
        <v>1</v>
      </c>
      <c r="BI18" s="83">
        <v>1</v>
      </c>
      <c r="BJ18" s="83">
        <v>4</v>
      </c>
      <c r="BK18" s="83">
        <v>3</v>
      </c>
      <c r="BL18" s="83">
        <v>7</v>
      </c>
      <c r="BM18" s="83">
        <v>3</v>
      </c>
      <c r="BN18" s="83">
        <v>2</v>
      </c>
      <c r="BO18" s="58" t="s">
        <v>143</v>
      </c>
      <c r="BP18" s="58" t="s">
        <v>143</v>
      </c>
      <c r="BQ18" s="58" t="s">
        <v>141</v>
      </c>
      <c r="BR18" s="58" t="s">
        <v>147</v>
      </c>
      <c r="BS18" s="58" t="s">
        <v>144</v>
      </c>
      <c r="BT18" s="58" t="s">
        <v>154</v>
      </c>
      <c r="BU18" s="95" t="s">
        <v>399</v>
      </c>
      <c r="BV18" s="82"/>
      <c r="BW18" s="81"/>
    </row>
    <row r="19" spans="1:75" s="54" customFormat="1" ht="18" customHeight="1">
      <c r="A19" s="54" t="s">
        <v>249</v>
      </c>
      <c r="B19" s="94" t="s">
        <v>250</v>
      </c>
      <c r="C19" s="98"/>
      <c r="D19" s="93"/>
      <c r="E19" s="185" t="s">
        <v>134</v>
      </c>
      <c r="F19" s="91" t="s">
        <v>138</v>
      </c>
      <c r="G19" s="59"/>
      <c r="H19" s="57" t="s">
        <v>139</v>
      </c>
      <c r="I19" s="58" t="s">
        <v>143</v>
      </c>
      <c r="J19" s="83"/>
      <c r="K19" s="83" t="s">
        <v>398</v>
      </c>
      <c r="L19" s="58" t="s">
        <v>165</v>
      </c>
      <c r="M19" s="58" t="s">
        <v>143</v>
      </c>
      <c r="N19" s="58" t="s">
        <v>143</v>
      </c>
      <c r="O19" s="58" t="s">
        <v>165</v>
      </c>
      <c r="P19" s="58" t="s">
        <v>144</v>
      </c>
      <c r="Q19" s="58" t="s">
        <v>165</v>
      </c>
      <c r="R19" s="58" t="s">
        <v>164</v>
      </c>
      <c r="S19" s="87" t="s">
        <v>145</v>
      </c>
      <c r="T19" s="57" t="s">
        <v>148</v>
      </c>
      <c r="U19" s="56">
        <v>5</v>
      </c>
      <c r="V19" s="57" t="s">
        <v>145</v>
      </c>
      <c r="W19" s="57" t="s">
        <v>148</v>
      </c>
      <c r="X19" s="56">
        <v>5</v>
      </c>
      <c r="Y19" s="57" t="s">
        <v>164</v>
      </c>
      <c r="Z19" s="57" t="s">
        <v>164</v>
      </c>
      <c r="AA19" s="56">
        <v>3</v>
      </c>
      <c r="AB19" s="57" t="s">
        <v>164</v>
      </c>
      <c r="AC19" s="57" t="s">
        <v>148</v>
      </c>
      <c r="AD19" s="56">
        <v>3</v>
      </c>
      <c r="AE19" s="57" t="s">
        <v>140</v>
      </c>
      <c r="AF19" s="57" t="s">
        <v>140</v>
      </c>
      <c r="AG19" s="56">
        <v>0</v>
      </c>
      <c r="AH19" s="57" t="s">
        <v>164</v>
      </c>
      <c r="AI19" s="57" t="s">
        <v>164</v>
      </c>
      <c r="AJ19" s="56">
        <v>3</v>
      </c>
      <c r="AK19" s="57" t="s">
        <v>145</v>
      </c>
      <c r="AL19" s="57" t="s">
        <v>148</v>
      </c>
      <c r="AM19" s="56">
        <v>5</v>
      </c>
      <c r="AN19" s="57" t="s">
        <v>143</v>
      </c>
      <c r="AO19" s="57" t="s">
        <v>143</v>
      </c>
      <c r="AP19" s="56">
        <v>1</v>
      </c>
      <c r="AQ19" s="57" t="s">
        <v>144</v>
      </c>
      <c r="AR19" s="57" t="s">
        <v>145</v>
      </c>
      <c r="AS19" s="56">
        <v>8</v>
      </c>
      <c r="AT19" s="57" t="s">
        <v>148</v>
      </c>
      <c r="AU19" s="57" t="s">
        <v>148</v>
      </c>
      <c r="AV19" s="56">
        <v>5</v>
      </c>
      <c r="AW19" s="57" t="s">
        <v>143</v>
      </c>
      <c r="AX19" s="86" t="s">
        <v>143</v>
      </c>
      <c r="AY19" s="56">
        <v>1</v>
      </c>
      <c r="AZ19" s="85" t="s">
        <v>145</v>
      </c>
      <c r="BA19" s="58" t="s">
        <v>145</v>
      </c>
      <c r="BB19" s="58" t="s">
        <v>148</v>
      </c>
      <c r="BC19" s="58" t="s">
        <v>144</v>
      </c>
      <c r="BD19" s="84">
        <v>7</v>
      </c>
      <c r="BE19" s="83">
        <v>8</v>
      </c>
      <c r="BF19" s="83">
        <v>1</v>
      </c>
      <c r="BG19" s="83">
        <v>3</v>
      </c>
      <c r="BH19" s="83">
        <v>1</v>
      </c>
      <c r="BI19" s="83">
        <v>1</v>
      </c>
      <c r="BJ19" s="83">
        <v>6</v>
      </c>
      <c r="BK19" s="83">
        <v>5</v>
      </c>
      <c r="BL19" s="83">
        <v>9</v>
      </c>
      <c r="BM19" s="83">
        <v>5</v>
      </c>
      <c r="BN19" s="83">
        <v>2</v>
      </c>
      <c r="BO19" s="58" t="s">
        <v>143</v>
      </c>
      <c r="BP19" s="58" t="s">
        <v>143</v>
      </c>
      <c r="BQ19" s="58" t="s">
        <v>148</v>
      </c>
      <c r="BR19" s="58" t="s">
        <v>148</v>
      </c>
      <c r="BS19" s="58" t="s">
        <v>144</v>
      </c>
      <c r="BT19" s="58" t="s">
        <v>145</v>
      </c>
      <c r="BU19" s="95" t="s">
        <v>400</v>
      </c>
      <c r="BV19" s="82"/>
      <c r="BW19" s="81"/>
    </row>
    <row r="20" spans="1:75" s="54" customFormat="1" ht="18" customHeight="1">
      <c r="A20" s="54" t="s">
        <v>276</v>
      </c>
      <c r="B20" s="94" t="s">
        <v>277</v>
      </c>
      <c r="C20" s="98"/>
      <c r="D20" s="99" t="s">
        <v>134</v>
      </c>
      <c r="E20" s="186"/>
      <c r="F20" s="91" t="s">
        <v>138</v>
      </c>
      <c r="G20" s="59"/>
      <c r="H20" s="57" t="s">
        <v>139</v>
      </c>
      <c r="I20" s="58" t="s">
        <v>140</v>
      </c>
      <c r="J20" s="83"/>
      <c r="K20" s="83"/>
      <c r="L20" s="58" t="s">
        <v>170</v>
      </c>
      <c r="M20" s="58" t="s">
        <v>140</v>
      </c>
      <c r="N20" s="58" t="s">
        <v>209</v>
      </c>
      <c r="O20" s="58" t="s">
        <v>158</v>
      </c>
      <c r="P20" s="58" t="s">
        <v>164</v>
      </c>
      <c r="Q20" s="58" t="s">
        <v>165</v>
      </c>
      <c r="R20" s="58" t="s">
        <v>146</v>
      </c>
      <c r="S20" s="87" t="s">
        <v>151</v>
      </c>
      <c r="T20" s="57" t="s">
        <v>152</v>
      </c>
      <c r="U20" s="56">
        <v>3</v>
      </c>
      <c r="V20" s="57" t="s">
        <v>151</v>
      </c>
      <c r="W20" s="57" t="s">
        <v>152</v>
      </c>
      <c r="X20" s="56">
        <v>3</v>
      </c>
      <c r="Y20" s="57" t="s">
        <v>149</v>
      </c>
      <c r="Z20" s="57" t="s">
        <v>149</v>
      </c>
      <c r="AA20" s="56">
        <v>2</v>
      </c>
      <c r="AB20" s="57" t="s">
        <v>146</v>
      </c>
      <c r="AC20" s="57" t="s">
        <v>141</v>
      </c>
      <c r="AD20" s="56">
        <v>3</v>
      </c>
      <c r="AE20" s="57" t="s">
        <v>140</v>
      </c>
      <c r="AF20" s="57" t="s">
        <v>140</v>
      </c>
      <c r="AG20" s="56">
        <v>0</v>
      </c>
      <c r="AH20" s="57" t="s">
        <v>146</v>
      </c>
      <c r="AI20" s="57" t="s">
        <v>146</v>
      </c>
      <c r="AJ20" s="56">
        <v>2</v>
      </c>
      <c r="AK20" s="57" t="s">
        <v>154</v>
      </c>
      <c r="AL20" s="57" t="s">
        <v>141</v>
      </c>
      <c r="AM20" s="56">
        <v>3</v>
      </c>
      <c r="AN20" s="57" t="s">
        <v>143</v>
      </c>
      <c r="AO20" s="57" t="s">
        <v>143</v>
      </c>
      <c r="AP20" s="56">
        <v>1</v>
      </c>
      <c r="AQ20" s="57" t="s">
        <v>176</v>
      </c>
      <c r="AR20" s="57" t="s">
        <v>199</v>
      </c>
      <c r="AS20" s="56">
        <v>6</v>
      </c>
      <c r="AT20" s="57" t="s">
        <v>141</v>
      </c>
      <c r="AU20" s="57" t="s">
        <v>141</v>
      </c>
      <c r="AV20" s="56">
        <v>3</v>
      </c>
      <c r="AW20" s="57" t="s">
        <v>173</v>
      </c>
      <c r="AX20" s="86" t="s">
        <v>173</v>
      </c>
      <c r="AY20" s="56">
        <v>1</v>
      </c>
      <c r="AZ20" s="85" t="s">
        <v>150</v>
      </c>
      <c r="BA20" s="58" t="s">
        <v>153</v>
      </c>
      <c r="BB20" s="58" t="s">
        <v>142</v>
      </c>
      <c r="BC20" s="58" t="s">
        <v>144</v>
      </c>
      <c r="BD20" s="84">
        <v>4</v>
      </c>
      <c r="BE20" s="83">
        <v>5</v>
      </c>
      <c r="BF20" s="83">
        <v>1</v>
      </c>
      <c r="BG20" s="83">
        <v>2</v>
      </c>
      <c r="BH20" s="83">
        <v>1</v>
      </c>
      <c r="BI20" s="83">
        <v>1</v>
      </c>
      <c r="BJ20" s="83">
        <v>4</v>
      </c>
      <c r="BK20" s="83">
        <v>3</v>
      </c>
      <c r="BL20" s="83">
        <v>7</v>
      </c>
      <c r="BM20" s="83">
        <v>3</v>
      </c>
      <c r="BN20" s="83">
        <v>2</v>
      </c>
      <c r="BO20" s="58" t="s">
        <v>143</v>
      </c>
      <c r="BP20" s="58" t="s">
        <v>143</v>
      </c>
      <c r="BQ20" s="58" t="s">
        <v>141</v>
      </c>
      <c r="BR20" s="58" t="s">
        <v>147</v>
      </c>
      <c r="BS20" s="58" t="s">
        <v>144</v>
      </c>
      <c r="BT20" s="58" t="s">
        <v>154</v>
      </c>
      <c r="BU20" s="95" t="s">
        <v>391</v>
      </c>
      <c r="BV20" s="82"/>
      <c r="BW20" s="81"/>
    </row>
    <row r="21" spans="1:75" s="54" customFormat="1" ht="18" customHeight="1">
      <c r="A21" s="54" t="s">
        <v>289</v>
      </c>
      <c r="B21" s="94" t="s">
        <v>290</v>
      </c>
      <c r="C21" s="92" t="s">
        <v>134</v>
      </c>
      <c r="D21" s="99" t="s">
        <v>134</v>
      </c>
      <c r="E21" s="185" t="s">
        <v>134</v>
      </c>
      <c r="F21" s="91" t="s">
        <v>138</v>
      </c>
      <c r="G21" s="59"/>
      <c r="H21" s="57" t="s">
        <v>139</v>
      </c>
      <c r="I21" s="58" t="s">
        <v>145</v>
      </c>
      <c r="J21" s="83"/>
      <c r="K21" s="83" t="s">
        <v>388</v>
      </c>
      <c r="L21" s="58" t="s">
        <v>140</v>
      </c>
      <c r="M21" s="58" t="s">
        <v>141</v>
      </c>
      <c r="N21" s="58" t="s">
        <v>146</v>
      </c>
      <c r="O21" s="58" t="s">
        <v>146</v>
      </c>
      <c r="P21" s="58" t="s">
        <v>144</v>
      </c>
      <c r="Q21" s="58" t="s">
        <v>147</v>
      </c>
      <c r="R21" s="58" t="s">
        <v>145</v>
      </c>
      <c r="S21" s="87" t="s">
        <v>160</v>
      </c>
      <c r="T21" s="57" t="s">
        <v>160</v>
      </c>
      <c r="U21" s="56">
        <v>3</v>
      </c>
      <c r="V21" s="57" t="s">
        <v>142</v>
      </c>
      <c r="W21" s="57" t="s">
        <v>148</v>
      </c>
      <c r="X21" s="56">
        <v>4</v>
      </c>
      <c r="Y21" s="57" t="s">
        <v>147</v>
      </c>
      <c r="Z21" s="57" t="s">
        <v>147</v>
      </c>
      <c r="AA21" s="56">
        <v>3</v>
      </c>
      <c r="AB21" s="57" t="s">
        <v>141</v>
      </c>
      <c r="AC21" s="57" t="s">
        <v>141</v>
      </c>
      <c r="AD21" s="56">
        <v>3</v>
      </c>
      <c r="AE21" s="57" t="s">
        <v>152</v>
      </c>
      <c r="AF21" s="57" t="s">
        <v>152</v>
      </c>
      <c r="AG21" s="56">
        <v>3</v>
      </c>
      <c r="AH21" s="57" t="s">
        <v>146</v>
      </c>
      <c r="AI21" s="57" t="s">
        <v>146</v>
      </c>
      <c r="AJ21" s="56">
        <v>2</v>
      </c>
      <c r="AK21" s="57" t="s">
        <v>150</v>
      </c>
      <c r="AL21" s="57" t="s">
        <v>142</v>
      </c>
      <c r="AM21" s="56">
        <v>7</v>
      </c>
      <c r="AN21" s="57" t="s">
        <v>142</v>
      </c>
      <c r="AO21" s="57" t="s">
        <v>148</v>
      </c>
      <c r="AP21" s="56">
        <v>4</v>
      </c>
      <c r="AQ21" s="57" t="s">
        <v>176</v>
      </c>
      <c r="AR21" s="57" t="s">
        <v>199</v>
      </c>
      <c r="AS21" s="56">
        <v>6</v>
      </c>
      <c r="AT21" s="57" t="s">
        <v>154</v>
      </c>
      <c r="AU21" s="57" t="s">
        <v>143</v>
      </c>
      <c r="AV21" s="56">
        <v>3</v>
      </c>
      <c r="AW21" s="57" t="s">
        <v>173</v>
      </c>
      <c r="AX21" s="86" t="s">
        <v>173</v>
      </c>
      <c r="AY21" s="56">
        <v>1</v>
      </c>
      <c r="AZ21" s="85" t="s">
        <v>145</v>
      </c>
      <c r="BA21" s="58" t="s">
        <v>144</v>
      </c>
      <c r="BB21" s="58" t="s">
        <v>145</v>
      </c>
      <c r="BC21" s="58" t="s">
        <v>144</v>
      </c>
      <c r="BD21" s="84">
        <v>6</v>
      </c>
      <c r="BE21" s="83">
        <v>6</v>
      </c>
      <c r="BF21" s="83">
        <v>3</v>
      </c>
      <c r="BG21" s="83">
        <v>3</v>
      </c>
      <c r="BH21" s="83">
        <v>2</v>
      </c>
      <c r="BI21" s="83">
        <v>2</v>
      </c>
      <c r="BJ21" s="83">
        <v>10</v>
      </c>
      <c r="BK21" s="83">
        <v>6</v>
      </c>
      <c r="BL21" s="83">
        <v>8</v>
      </c>
      <c r="BM21" s="83">
        <v>3</v>
      </c>
      <c r="BN21" s="83">
        <v>2</v>
      </c>
      <c r="BO21" s="58" t="s">
        <v>143</v>
      </c>
      <c r="BP21" s="58" t="s">
        <v>143</v>
      </c>
      <c r="BQ21" s="58" t="s">
        <v>141</v>
      </c>
      <c r="BR21" s="58" t="s">
        <v>164</v>
      </c>
      <c r="BS21" s="58" t="s">
        <v>144</v>
      </c>
      <c r="BT21" s="58" t="s">
        <v>144</v>
      </c>
      <c r="BU21" s="95"/>
      <c r="BV21" s="82"/>
      <c r="BW21" s="81"/>
    </row>
    <row r="22" spans="1:75" s="54" customFormat="1" ht="18" customHeight="1">
      <c r="A22" s="54" t="s">
        <v>185</v>
      </c>
      <c r="B22" s="94" t="s">
        <v>186</v>
      </c>
      <c r="C22" s="92" t="s">
        <v>134</v>
      </c>
      <c r="D22" s="99" t="s">
        <v>134</v>
      </c>
      <c r="E22" s="185" t="s">
        <v>134</v>
      </c>
      <c r="F22" s="91" t="s">
        <v>138</v>
      </c>
      <c r="G22" s="59"/>
      <c r="H22" s="57" t="s">
        <v>139</v>
      </c>
      <c r="I22" s="58" t="s">
        <v>143</v>
      </c>
      <c r="J22" s="83"/>
      <c r="K22" s="83" t="s">
        <v>398</v>
      </c>
      <c r="L22" s="58" t="s">
        <v>143</v>
      </c>
      <c r="M22" s="58" t="s">
        <v>148</v>
      </c>
      <c r="N22" s="58" t="s">
        <v>140</v>
      </c>
      <c r="O22" s="58" t="s">
        <v>164</v>
      </c>
      <c r="P22" s="58" t="s">
        <v>144</v>
      </c>
      <c r="Q22" s="58" t="s">
        <v>140</v>
      </c>
      <c r="R22" s="58" t="s">
        <v>145</v>
      </c>
      <c r="S22" s="87" t="s">
        <v>145</v>
      </c>
      <c r="T22" s="57" t="s">
        <v>148</v>
      </c>
      <c r="U22" s="56">
        <v>5</v>
      </c>
      <c r="V22" s="57" t="s">
        <v>145</v>
      </c>
      <c r="W22" s="57" t="s">
        <v>148</v>
      </c>
      <c r="X22" s="56">
        <v>5</v>
      </c>
      <c r="Y22" s="57" t="s">
        <v>164</v>
      </c>
      <c r="Z22" s="57" t="s">
        <v>164</v>
      </c>
      <c r="AA22" s="56">
        <v>3</v>
      </c>
      <c r="AB22" s="57" t="s">
        <v>164</v>
      </c>
      <c r="AC22" s="57" t="s">
        <v>148</v>
      </c>
      <c r="AD22" s="56">
        <v>3</v>
      </c>
      <c r="AE22" s="57" t="s">
        <v>140</v>
      </c>
      <c r="AF22" s="57" t="s">
        <v>140</v>
      </c>
      <c r="AG22" s="56">
        <v>0</v>
      </c>
      <c r="AH22" s="57" t="s">
        <v>164</v>
      </c>
      <c r="AI22" s="57" t="s">
        <v>164</v>
      </c>
      <c r="AJ22" s="56">
        <v>3</v>
      </c>
      <c r="AK22" s="57" t="s">
        <v>145</v>
      </c>
      <c r="AL22" s="57" t="s">
        <v>148</v>
      </c>
      <c r="AM22" s="56">
        <v>5</v>
      </c>
      <c r="AN22" s="57" t="s">
        <v>143</v>
      </c>
      <c r="AO22" s="57" t="s">
        <v>143</v>
      </c>
      <c r="AP22" s="56">
        <v>1</v>
      </c>
      <c r="AQ22" s="57" t="s">
        <v>144</v>
      </c>
      <c r="AR22" s="57" t="s">
        <v>145</v>
      </c>
      <c r="AS22" s="56">
        <v>8</v>
      </c>
      <c r="AT22" s="57" t="s">
        <v>148</v>
      </c>
      <c r="AU22" s="57" t="s">
        <v>148</v>
      </c>
      <c r="AV22" s="56">
        <v>5</v>
      </c>
      <c r="AW22" s="57" t="s">
        <v>143</v>
      </c>
      <c r="AX22" s="86" t="s">
        <v>143</v>
      </c>
      <c r="AY22" s="56">
        <v>1</v>
      </c>
      <c r="AZ22" s="85" t="s">
        <v>144</v>
      </c>
      <c r="BA22" s="58" t="s">
        <v>144</v>
      </c>
      <c r="BB22" s="58" t="s">
        <v>148</v>
      </c>
      <c r="BC22" s="58" t="s">
        <v>144</v>
      </c>
      <c r="BD22" s="84">
        <v>7</v>
      </c>
      <c r="BE22" s="83">
        <v>8</v>
      </c>
      <c r="BF22" s="83">
        <v>1</v>
      </c>
      <c r="BG22" s="83">
        <v>3</v>
      </c>
      <c r="BH22" s="83">
        <v>1</v>
      </c>
      <c r="BI22" s="83">
        <v>1</v>
      </c>
      <c r="BJ22" s="83">
        <v>6</v>
      </c>
      <c r="BK22" s="83">
        <v>5</v>
      </c>
      <c r="BL22" s="83">
        <v>9</v>
      </c>
      <c r="BM22" s="83">
        <v>5</v>
      </c>
      <c r="BN22" s="83">
        <v>2</v>
      </c>
      <c r="BO22" s="58" t="s">
        <v>143</v>
      </c>
      <c r="BP22" s="58" t="s">
        <v>143</v>
      </c>
      <c r="BQ22" s="58" t="s">
        <v>148</v>
      </c>
      <c r="BR22" s="58" t="s">
        <v>148</v>
      </c>
      <c r="BS22" s="58" t="s">
        <v>144</v>
      </c>
      <c r="BT22" s="58" t="s">
        <v>145</v>
      </c>
      <c r="BU22" s="95"/>
      <c r="BV22" s="82"/>
      <c r="BW22" s="81"/>
    </row>
    <row r="23" spans="1:75" s="54" customFormat="1" ht="18" customHeight="1">
      <c r="A23" s="54" t="s">
        <v>178</v>
      </c>
      <c r="B23" s="94" t="s">
        <v>179</v>
      </c>
      <c r="C23" s="98"/>
      <c r="D23" s="93"/>
      <c r="E23" s="185" t="s">
        <v>134</v>
      </c>
      <c r="F23" s="91" t="s">
        <v>138</v>
      </c>
      <c r="G23" s="59"/>
      <c r="H23" s="57" t="s">
        <v>139</v>
      </c>
      <c r="I23" s="58" t="s">
        <v>140</v>
      </c>
      <c r="J23" s="83"/>
      <c r="K23" s="83"/>
      <c r="L23" s="58" t="s">
        <v>165</v>
      </c>
      <c r="M23" s="58" t="s">
        <v>143</v>
      </c>
      <c r="N23" s="58" t="s">
        <v>140</v>
      </c>
      <c r="O23" s="58" t="s">
        <v>165</v>
      </c>
      <c r="P23" s="58" t="s">
        <v>145</v>
      </c>
      <c r="Q23" s="58" t="s">
        <v>165</v>
      </c>
      <c r="R23" s="58" t="s">
        <v>164</v>
      </c>
      <c r="S23" s="87" t="s">
        <v>145</v>
      </c>
      <c r="T23" s="57" t="s">
        <v>148</v>
      </c>
      <c r="U23" s="56">
        <v>5</v>
      </c>
      <c r="V23" s="57" t="s">
        <v>145</v>
      </c>
      <c r="W23" s="57" t="s">
        <v>148</v>
      </c>
      <c r="X23" s="56">
        <v>5</v>
      </c>
      <c r="Y23" s="57" t="s">
        <v>164</v>
      </c>
      <c r="Z23" s="57" t="s">
        <v>164</v>
      </c>
      <c r="AA23" s="56">
        <v>3</v>
      </c>
      <c r="AB23" s="57" t="s">
        <v>164</v>
      </c>
      <c r="AC23" s="57" t="s">
        <v>148</v>
      </c>
      <c r="AD23" s="56">
        <v>3</v>
      </c>
      <c r="AE23" s="57" t="s">
        <v>140</v>
      </c>
      <c r="AF23" s="57" t="s">
        <v>140</v>
      </c>
      <c r="AG23" s="56">
        <v>0</v>
      </c>
      <c r="AH23" s="57" t="s">
        <v>164</v>
      </c>
      <c r="AI23" s="57" t="s">
        <v>164</v>
      </c>
      <c r="AJ23" s="56">
        <v>3</v>
      </c>
      <c r="AK23" s="57" t="s">
        <v>145</v>
      </c>
      <c r="AL23" s="57" t="s">
        <v>148</v>
      </c>
      <c r="AM23" s="56">
        <v>5</v>
      </c>
      <c r="AN23" s="57" t="s">
        <v>143</v>
      </c>
      <c r="AO23" s="57" t="s">
        <v>143</v>
      </c>
      <c r="AP23" s="56">
        <v>1</v>
      </c>
      <c r="AQ23" s="57" t="s">
        <v>144</v>
      </c>
      <c r="AR23" s="57" t="s">
        <v>145</v>
      </c>
      <c r="AS23" s="56">
        <v>8</v>
      </c>
      <c r="AT23" s="57" t="s">
        <v>148</v>
      </c>
      <c r="AU23" s="57" t="s">
        <v>148</v>
      </c>
      <c r="AV23" s="56">
        <v>5</v>
      </c>
      <c r="AW23" s="57" t="s">
        <v>143</v>
      </c>
      <c r="AX23" s="86" t="s">
        <v>143</v>
      </c>
      <c r="AY23" s="56">
        <v>1</v>
      </c>
      <c r="AZ23" s="85" t="s">
        <v>145</v>
      </c>
      <c r="BA23" s="58" t="s">
        <v>145</v>
      </c>
      <c r="BB23" s="58" t="s">
        <v>148</v>
      </c>
      <c r="BC23" s="58" t="s">
        <v>144</v>
      </c>
      <c r="BD23" s="84">
        <v>7</v>
      </c>
      <c r="BE23" s="83">
        <v>8</v>
      </c>
      <c r="BF23" s="83">
        <v>1</v>
      </c>
      <c r="BG23" s="83">
        <v>3</v>
      </c>
      <c r="BH23" s="83">
        <v>1</v>
      </c>
      <c r="BI23" s="83">
        <v>1</v>
      </c>
      <c r="BJ23" s="83">
        <v>6</v>
      </c>
      <c r="BK23" s="83">
        <v>5</v>
      </c>
      <c r="BL23" s="83">
        <v>9</v>
      </c>
      <c r="BM23" s="83">
        <v>5</v>
      </c>
      <c r="BN23" s="83">
        <v>2</v>
      </c>
      <c r="BO23" s="58" t="s">
        <v>143</v>
      </c>
      <c r="BP23" s="58" t="s">
        <v>143</v>
      </c>
      <c r="BQ23" s="58" t="s">
        <v>148</v>
      </c>
      <c r="BR23" s="58" t="s">
        <v>148</v>
      </c>
      <c r="BS23" s="58" t="s">
        <v>144</v>
      </c>
      <c r="BT23" s="58" t="s">
        <v>145</v>
      </c>
      <c r="BU23" s="95" t="s">
        <v>391</v>
      </c>
      <c r="BV23" s="82"/>
      <c r="BW23" s="81"/>
    </row>
    <row r="24" spans="1:75" s="54" customFormat="1" ht="18" customHeight="1">
      <c r="A24" s="54" t="s">
        <v>257</v>
      </c>
      <c r="B24" s="94" t="s">
        <v>258</v>
      </c>
      <c r="C24" s="98"/>
      <c r="D24" s="99" t="s">
        <v>134</v>
      </c>
      <c r="E24" s="186"/>
      <c r="F24" s="91" t="s">
        <v>138</v>
      </c>
      <c r="G24" s="59"/>
      <c r="H24" s="57" t="s">
        <v>139</v>
      </c>
      <c r="I24" s="58" t="s">
        <v>148</v>
      </c>
      <c r="J24" s="83"/>
      <c r="K24" s="83" t="s">
        <v>390</v>
      </c>
      <c r="L24" s="58" t="s">
        <v>171</v>
      </c>
      <c r="M24" s="58" t="s">
        <v>140</v>
      </c>
      <c r="N24" s="58" t="s">
        <v>159</v>
      </c>
      <c r="O24" s="58" t="s">
        <v>259</v>
      </c>
      <c r="P24" s="58" t="s">
        <v>145</v>
      </c>
      <c r="Q24" s="58" t="s">
        <v>165</v>
      </c>
      <c r="R24" s="58" t="s">
        <v>147</v>
      </c>
      <c r="S24" s="87" t="s">
        <v>160</v>
      </c>
      <c r="T24" s="57" t="s">
        <v>160</v>
      </c>
      <c r="U24" s="56">
        <v>3</v>
      </c>
      <c r="V24" s="57" t="s">
        <v>151</v>
      </c>
      <c r="W24" s="57" t="s">
        <v>152</v>
      </c>
      <c r="X24" s="56">
        <v>3</v>
      </c>
      <c r="Y24" s="57" t="s">
        <v>149</v>
      </c>
      <c r="Z24" s="57" t="s">
        <v>152</v>
      </c>
      <c r="AA24" s="56">
        <v>3</v>
      </c>
      <c r="AB24" s="57" t="s">
        <v>141</v>
      </c>
      <c r="AC24" s="57" t="s">
        <v>141</v>
      </c>
      <c r="AD24" s="56">
        <v>3</v>
      </c>
      <c r="AE24" s="57" t="s">
        <v>152</v>
      </c>
      <c r="AF24" s="57" t="s">
        <v>152</v>
      </c>
      <c r="AG24" s="56">
        <v>3</v>
      </c>
      <c r="AH24" s="57" t="s">
        <v>146</v>
      </c>
      <c r="AI24" s="57" t="s">
        <v>146</v>
      </c>
      <c r="AJ24" s="56">
        <v>2</v>
      </c>
      <c r="AK24" s="57" t="s">
        <v>176</v>
      </c>
      <c r="AL24" s="57" t="s">
        <v>199</v>
      </c>
      <c r="AM24" s="56">
        <v>6</v>
      </c>
      <c r="AN24" s="57" t="s">
        <v>154</v>
      </c>
      <c r="AO24" s="57" t="s">
        <v>141</v>
      </c>
      <c r="AP24" s="56">
        <v>3</v>
      </c>
      <c r="AQ24" s="57" t="s">
        <v>176</v>
      </c>
      <c r="AR24" s="57" t="s">
        <v>199</v>
      </c>
      <c r="AS24" s="56">
        <v>6</v>
      </c>
      <c r="AT24" s="57" t="s">
        <v>154</v>
      </c>
      <c r="AU24" s="57" t="s">
        <v>141</v>
      </c>
      <c r="AV24" s="56">
        <v>3</v>
      </c>
      <c r="AW24" s="57" t="s">
        <v>173</v>
      </c>
      <c r="AX24" s="86" t="s">
        <v>173</v>
      </c>
      <c r="AY24" s="56">
        <v>1</v>
      </c>
      <c r="AZ24" s="85" t="s">
        <v>142</v>
      </c>
      <c r="BA24" s="58" t="s">
        <v>153</v>
      </c>
      <c r="BB24" s="58" t="s">
        <v>142</v>
      </c>
      <c r="BC24" s="58" t="s">
        <v>144</v>
      </c>
      <c r="BD24" s="84">
        <v>6</v>
      </c>
      <c r="BE24" s="83">
        <v>5</v>
      </c>
      <c r="BF24" s="83">
        <v>2</v>
      </c>
      <c r="BG24" s="83">
        <v>3</v>
      </c>
      <c r="BH24" s="83">
        <v>2</v>
      </c>
      <c r="BI24" s="83">
        <v>2</v>
      </c>
      <c r="BJ24" s="83">
        <v>8</v>
      </c>
      <c r="BK24" s="83">
        <v>5</v>
      </c>
      <c r="BL24" s="83">
        <v>8</v>
      </c>
      <c r="BM24" s="83">
        <v>4</v>
      </c>
      <c r="BN24" s="83">
        <v>2</v>
      </c>
      <c r="BO24" s="58" t="s">
        <v>143</v>
      </c>
      <c r="BP24" s="58" t="s">
        <v>143</v>
      </c>
      <c r="BQ24" s="58" t="s">
        <v>141</v>
      </c>
      <c r="BR24" s="58" t="s">
        <v>147</v>
      </c>
      <c r="BS24" s="58" t="s">
        <v>144</v>
      </c>
      <c r="BT24" s="58" t="s">
        <v>154</v>
      </c>
      <c r="BU24" s="95" t="s">
        <v>389</v>
      </c>
      <c r="BV24" s="82"/>
      <c r="BW24" s="81"/>
    </row>
    <row r="25" spans="1:75" s="54" customFormat="1" ht="18" customHeight="1">
      <c r="A25" s="54" t="s">
        <v>266</v>
      </c>
      <c r="B25" s="94" t="s">
        <v>401</v>
      </c>
      <c r="C25" s="92" t="s">
        <v>134</v>
      </c>
      <c r="D25" s="93"/>
      <c r="E25" s="185" t="s">
        <v>134</v>
      </c>
      <c r="F25" s="91" t="s">
        <v>138</v>
      </c>
      <c r="G25" s="59"/>
      <c r="H25" s="57" t="s">
        <v>139</v>
      </c>
      <c r="I25" s="58" t="s">
        <v>144</v>
      </c>
      <c r="J25" s="83" t="s">
        <v>388</v>
      </c>
      <c r="K25" s="83" t="s">
        <v>388</v>
      </c>
      <c r="L25" s="58" t="s">
        <v>199</v>
      </c>
      <c r="M25" s="58" t="s">
        <v>176</v>
      </c>
      <c r="N25" s="58" t="s">
        <v>150</v>
      </c>
      <c r="O25" s="102" t="s">
        <v>199</v>
      </c>
      <c r="P25" s="102" t="s">
        <v>144</v>
      </c>
      <c r="Q25" s="58" t="s">
        <v>142</v>
      </c>
      <c r="R25" s="58" t="s">
        <v>145</v>
      </c>
      <c r="S25" s="87" t="s">
        <v>153</v>
      </c>
      <c r="T25" s="227" t="s">
        <v>153</v>
      </c>
      <c r="U25" s="56">
        <v>9</v>
      </c>
      <c r="V25" s="57" t="s">
        <v>153</v>
      </c>
      <c r="W25" s="57" t="s">
        <v>142</v>
      </c>
      <c r="X25" s="56">
        <v>7</v>
      </c>
      <c r="Y25" s="57" t="s">
        <v>146</v>
      </c>
      <c r="Z25" s="57" t="s">
        <v>141</v>
      </c>
      <c r="AA25" s="56">
        <v>3</v>
      </c>
      <c r="AB25" s="57" t="s">
        <v>147</v>
      </c>
      <c r="AC25" s="57" t="s">
        <v>152</v>
      </c>
      <c r="AD25" s="56">
        <v>3</v>
      </c>
      <c r="AE25" s="227" t="s">
        <v>152</v>
      </c>
      <c r="AF25" s="227" t="s">
        <v>152</v>
      </c>
      <c r="AG25" s="56">
        <v>3</v>
      </c>
      <c r="AH25" s="57" t="s">
        <v>146</v>
      </c>
      <c r="AI25" s="57" t="s">
        <v>146</v>
      </c>
      <c r="AJ25" s="56">
        <v>2</v>
      </c>
      <c r="AK25" s="227" t="s">
        <v>153</v>
      </c>
      <c r="AL25" s="227" t="s">
        <v>153</v>
      </c>
      <c r="AM25" s="56">
        <v>9</v>
      </c>
      <c r="AN25" s="57" t="s">
        <v>145</v>
      </c>
      <c r="AO25" s="227" t="s">
        <v>142</v>
      </c>
      <c r="AP25" s="56">
        <v>7</v>
      </c>
      <c r="AQ25" s="57" t="s">
        <v>153</v>
      </c>
      <c r="AR25" s="57" t="s">
        <v>144</v>
      </c>
      <c r="AS25" s="56">
        <v>9</v>
      </c>
      <c r="AT25" s="57" t="s">
        <v>154</v>
      </c>
      <c r="AU25" s="227" t="s">
        <v>143</v>
      </c>
      <c r="AV25" s="56">
        <v>3</v>
      </c>
      <c r="AW25" s="57" t="s">
        <v>143</v>
      </c>
      <c r="AX25" s="86" t="s">
        <v>143</v>
      </c>
      <c r="AY25" s="56">
        <v>1</v>
      </c>
      <c r="AZ25" s="85" t="s">
        <v>142</v>
      </c>
      <c r="BA25" s="58" t="s">
        <v>145</v>
      </c>
      <c r="BB25" s="58" t="s">
        <v>142</v>
      </c>
      <c r="BC25" s="58" t="s">
        <v>153</v>
      </c>
      <c r="BD25" s="84">
        <v>7</v>
      </c>
      <c r="BE25" s="83">
        <v>9</v>
      </c>
      <c r="BF25" s="83">
        <v>3</v>
      </c>
      <c r="BG25" s="83">
        <v>5</v>
      </c>
      <c r="BH25" s="83">
        <v>2</v>
      </c>
      <c r="BI25" s="83">
        <v>2</v>
      </c>
      <c r="BJ25" s="83">
        <v>11</v>
      </c>
      <c r="BK25" s="83">
        <v>7</v>
      </c>
      <c r="BL25" s="83">
        <v>11</v>
      </c>
      <c r="BM25" s="83">
        <v>3</v>
      </c>
      <c r="BN25" s="83">
        <v>2</v>
      </c>
      <c r="BO25" s="58" t="s">
        <v>143</v>
      </c>
      <c r="BP25" s="58" t="s">
        <v>143</v>
      </c>
      <c r="BQ25" s="58" t="s">
        <v>161</v>
      </c>
      <c r="BR25" s="58" t="s">
        <v>164</v>
      </c>
      <c r="BS25" s="58" t="s">
        <v>144</v>
      </c>
      <c r="BT25" s="58" t="s">
        <v>144</v>
      </c>
      <c r="BU25" s="95"/>
      <c r="BV25" s="106"/>
      <c r="BW25" s="105"/>
    </row>
    <row r="26" spans="1:75" s="54" customFormat="1" ht="18" customHeight="1">
      <c r="A26" s="54" t="s">
        <v>281</v>
      </c>
      <c r="B26" s="94" t="s">
        <v>282</v>
      </c>
      <c r="C26" s="92" t="s">
        <v>134</v>
      </c>
      <c r="D26" s="93"/>
      <c r="E26" s="185" t="s">
        <v>134</v>
      </c>
      <c r="F26" s="91" t="s">
        <v>138</v>
      </c>
      <c r="G26" s="59"/>
      <c r="H26" s="57" t="s">
        <v>139</v>
      </c>
      <c r="I26" s="58" t="s">
        <v>148</v>
      </c>
      <c r="J26" s="83"/>
      <c r="K26" s="83" t="s">
        <v>390</v>
      </c>
      <c r="L26" s="58" t="s">
        <v>170</v>
      </c>
      <c r="M26" s="58" t="s">
        <v>150</v>
      </c>
      <c r="N26" s="58" t="s">
        <v>165</v>
      </c>
      <c r="O26" s="58" t="s">
        <v>171</v>
      </c>
      <c r="P26" s="58" t="s">
        <v>144</v>
      </c>
      <c r="Q26" s="58" t="s">
        <v>171</v>
      </c>
      <c r="R26" s="58" t="s">
        <v>153</v>
      </c>
      <c r="S26" s="87" t="s">
        <v>153</v>
      </c>
      <c r="T26" s="57" t="s">
        <v>148</v>
      </c>
      <c r="U26" s="56">
        <v>5</v>
      </c>
      <c r="V26" s="57" t="s">
        <v>199</v>
      </c>
      <c r="W26" s="57" t="s">
        <v>147</v>
      </c>
      <c r="X26" s="56">
        <v>3</v>
      </c>
      <c r="Y26" s="57" t="s">
        <v>149</v>
      </c>
      <c r="Z26" s="57" t="s">
        <v>149</v>
      </c>
      <c r="AA26" s="56">
        <v>2</v>
      </c>
      <c r="AB26" s="57" t="s">
        <v>149</v>
      </c>
      <c r="AC26" s="57" t="s">
        <v>152</v>
      </c>
      <c r="AD26" s="56">
        <v>3</v>
      </c>
      <c r="AE26" s="57" t="s">
        <v>151</v>
      </c>
      <c r="AF26" s="57" t="s">
        <v>152</v>
      </c>
      <c r="AG26" s="56">
        <v>3</v>
      </c>
      <c r="AH26" s="57" t="s">
        <v>164</v>
      </c>
      <c r="AI26" s="57" t="s">
        <v>164</v>
      </c>
      <c r="AJ26" s="56">
        <v>3</v>
      </c>
      <c r="AK26" s="57" t="s">
        <v>145</v>
      </c>
      <c r="AL26" s="57" t="s">
        <v>147</v>
      </c>
      <c r="AM26" s="56">
        <v>4</v>
      </c>
      <c r="AN26" s="57" t="s">
        <v>161</v>
      </c>
      <c r="AO26" s="57" t="s">
        <v>161</v>
      </c>
      <c r="AP26" s="56">
        <v>5</v>
      </c>
      <c r="AQ26" s="57" t="s">
        <v>144</v>
      </c>
      <c r="AR26" s="57" t="s">
        <v>145</v>
      </c>
      <c r="AS26" s="56">
        <v>8</v>
      </c>
      <c r="AT26" s="57" t="s">
        <v>141</v>
      </c>
      <c r="AU26" s="57" t="s">
        <v>141</v>
      </c>
      <c r="AV26" s="56">
        <v>3</v>
      </c>
      <c r="AW26" s="57" t="s">
        <v>143</v>
      </c>
      <c r="AX26" s="86" t="s">
        <v>143</v>
      </c>
      <c r="AY26" s="56">
        <v>1</v>
      </c>
      <c r="AZ26" s="85" t="s">
        <v>142</v>
      </c>
      <c r="BA26" s="58" t="s">
        <v>199</v>
      </c>
      <c r="BB26" s="58" t="s">
        <v>142</v>
      </c>
      <c r="BC26" s="58" t="s">
        <v>176</v>
      </c>
      <c r="BD26" s="84">
        <v>7</v>
      </c>
      <c r="BE26" s="83">
        <v>5</v>
      </c>
      <c r="BF26" s="83">
        <v>1</v>
      </c>
      <c r="BG26" s="83">
        <v>2</v>
      </c>
      <c r="BH26" s="83">
        <v>3</v>
      </c>
      <c r="BI26" s="83">
        <v>2</v>
      </c>
      <c r="BJ26" s="83">
        <v>6</v>
      </c>
      <c r="BK26" s="83">
        <v>8</v>
      </c>
      <c r="BL26" s="83">
        <v>8</v>
      </c>
      <c r="BM26" s="83">
        <v>5</v>
      </c>
      <c r="BN26" s="83">
        <v>2</v>
      </c>
      <c r="BO26" s="58" t="s">
        <v>143</v>
      </c>
      <c r="BP26" s="58" t="s">
        <v>143</v>
      </c>
      <c r="BQ26" s="58" t="s">
        <v>148</v>
      </c>
      <c r="BR26" s="58" t="s">
        <v>147</v>
      </c>
      <c r="BS26" s="58" t="s">
        <v>144</v>
      </c>
      <c r="BT26" s="58" t="s">
        <v>142</v>
      </c>
      <c r="BU26" s="95"/>
      <c r="BV26" s="82"/>
      <c r="BW26" s="81"/>
    </row>
    <row r="27" spans="1:75" s="54" customFormat="1" ht="18" customHeight="1">
      <c r="A27" s="54" t="s">
        <v>174</v>
      </c>
      <c r="B27" s="94" t="s">
        <v>175</v>
      </c>
      <c r="C27" s="92" t="s">
        <v>134</v>
      </c>
      <c r="D27" s="99" t="s">
        <v>134</v>
      </c>
      <c r="E27" s="185" t="s">
        <v>134</v>
      </c>
      <c r="F27" s="91" t="s">
        <v>138</v>
      </c>
      <c r="G27" s="59"/>
      <c r="H27" s="57" t="s">
        <v>139</v>
      </c>
      <c r="I27" s="58" t="s">
        <v>145</v>
      </c>
      <c r="J27" s="83"/>
      <c r="K27" s="83" t="s">
        <v>388</v>
      </c>
      <c r="L27" s="58" t="s">
        <v>149</v>
      </c>
      <c r="M27" s="58" t="s">
        <v>173</v>
      </c>
      <c r="N27" s="58" t="s">
        <v>164</v>
      </c>
      <c r="O27" s="58" t="s">
        <v>141</v>
      </c>
      <c r="P27" s="58" t="s">
        <v>145</v>
      </c>
      <c r="Q27" s="58" t="s">
        <v>141</v>
      </c>
      <c r="R27" s="58" t="s">
        <v>142</v>
      </c>
      <c r="S27" s="87" t="s">
        <v>176</v>
      </c>
      <c r="T27" s="57" t="s">
        <v>176</v>
      </c>
      <c r="U27" s="56">
        <v>7</v>
      </c>
      <c r="V27" s="57" t="s">
        <v>145</v>
      </c>
      <c r="W27" s="57" t="s">
        <v>141</v>
      </c>
      <c r="X27" s="56">
        <v>3</v>
      </c>
      <c r="Y27" s="57" t="s">
        <v>146</v>
      </c>
      <c r="Z27" s="57" t="s">
        <v>141</v>
      </c>
      <c r="AA27" s="56">
        <v>3</v>
      </c>
      <c r="AB27" s="57" t="s">
        <v>147</v>
      </c>
      <c r="AC27" s="57" t="s">
        <v>147</v>
      </c>
      <c r="AD27" s="56">
        <v>3</v>
      </c>
      <c r="AE27" s="57" t="s">
        <v>152</v>
      </c>
      <c r="AF27" s="57" t="s">
        <v>152</v>
      </c>
      <c r="AG27" s="56">
        <v>3</v>
      </c>
      <c r="AH27" s="57" t="s">
        <v>146</v>
      </c>
      <c r="AI27" s="57" t="s">
        <v>146</v>
      </c>
      <c r="AJ27" s="56">
        <v>2</v>
      </c>
      <c r="AK27" s="57" t="s">
        <v>150</v>
      </c>
      <c r="AL27" s="57" t="s">
        <v>142</v>
      </c>
      <c r="AM27" s="56">
        <v>7</v>
      </c>
      <c r="AN27" s="57" t="s">
        <v>154</v>
      </c>
      <c r="AO27" s="57" t="s">
        <v>154</v>
      </c>
      <c r="AP27" s="56">
        <v>3</v>
      </c>
      <c r="AQ27" s="57" t="s">
        <v>153</v>
      </c>
      <c r="AR27" s="57" t="s">
        <v>145</v>
      </c>
      <c r="AS27" s="56">
        <v>8</v>
      </c>
      <c r="AT27" s="57" t="s">
        <v>154</v>
      </c>
      <c r="AU27" s="57" t="s">
        <v>141</v>
      </c>
      <c r="AV27" s="56">
        <v>3</v>
      </c>
      <c r="AW27" s="57" t="s">
        <v>143</v>
      </c>
      <c r="AX27" s="86" t="s">
        <v>143</v>
      </c>
      <c r="AY27" s="56">
        <v>1</v>
      </c>
      <c r="AZ27" s="85" t="s">
        <v>145</v>
      </c>
      <c r="BA27" s="58" t="s">
        <v>153</v>
      </c>
      <c r="BB27" s="58" t="s">
        <v>142</v>
      </c>
      <c r="BC27" s="58" t="s">
        <v>144</v>
      </c>
      <c r="BD27" s="84">
        <v>8</v>
      </c>
      <c r="BE27" s="83">
        <v>7</v>
      </c>
      <c r="BF27" s="83">
        <v>2</v>
      </c>
      <c r="BG27" s="83">
        <v>5</v>
      </c>
      <c r="BH27" s="83">
        <v>2</v>
      </c>
      <c r="BI27" s="83">
        <v>2</v>
      </c>
      <c r="BJ27" s="83">
        <v>8</v>
      </c>
      <c r="BK27" s="83">
        <v>5</v>
      </c>
      <c r="BL27" s="83">
        <v>9</v>
      </c>
      <c r="BM27" s="83">
        <v>4</v>
      </c>
      <c r="BN27" s="83">
        <v>2</v>
      </c>
      <c r="BO27" s="58" t="s">
        <v>143</v>
      </c>
      <c r="BP27" s="58" t="s">
        <v>143</v>
      </c>
      <c r="BQ27" s="58" t="s">
        <v>141</v>
      </c>
      <c r="BR27" s="58" t="s">
        <v>147</v>
      </c>
      <c r="BS27" s="58" t="s">
        <v>144</v>
      </c>
      <c r="BT27" s="58" t="s">
        <v>153</v>
      </c>
      <c r="BU27" s="95" t="s">
        <v>391</v>
      </c>
      <c r="BV27" s="82"/>
      <c r="BW27" s="81"/>
    </row>
    <row r="28" spans="1:75" s="54" customFormat="1" ht="18" customHeight="1">
      <c r="A28" s="54" t="s">
        <v>239</v>
      </c>
      <c r="B28" s="94" t="s">
        <v>240</v>
      </c>
      <c r="C28" s="92" t="s">
        <v>134</v>
      </c>
      <c r="D28" s="93"/>
      <c r="E28" s="185" t="s">
        <v>134</v>
      </c>
      <c r="F28" s="91" t="s">
        <v>138</v>
      </c>
      <c r="G28" s="59"/>
      <c r="H28" s="57" t="s">
        <v>139</v>
      </c>
      <c r="I28" s="58" t="s">
        <v>140</v>
      </c>
      <c r="J28" s="83"/>
      <c r="K28" s="83"/>
      <c r="L28" s="58" t="s">
        <v>140</v>
      </c>
      <c r="M28" s="55"/>
      <c r="N28" s="58" t="s">
        <v>148</v>
      </c>
      <c r="O28" s="102" t="s">
        <v>145</v>
      </c>
      <c r="P28" s="102" t="s">
        <v>144</v>
      </c>
      <c r="Q28" s="58" t="s">
        <v>165</v>
      </c>
      <c r="R28" s="58" t="s">
        <v>144</v>
      </c>
      <c r="S28" s="87" t="s">
        <v>148</v>
      </c>
      <c r="T28" s="57" t="s">
        <v>148</v>
      </c>
      <c r="U28" s="104">
        <v>3</v>
      </c>
      <c r="V28" s="57" t="s">
        <v>144</v>
      </c>
      <c r="W28" s="57" t="s">
        <v>148</v>
      </c>
      <c r="X28" s="104">
        <v>5</v>
      </c>
      <c r="Y28" s="57" t="s">
        <v>164</v>
      </c>
      <c r="Z28" s="57" t="s">
        <v>164</v>
      </c>
      <c r="AA28" s="56">
        <v>3</v>
      </c>
      <c r="AB28" s="57" t="s">
        <v>148</v>
      </c>
      <c r="AC28" s="57" t="s">
        <v>164</v>
      </c>
      <c r="AD28" s="104">
        <v>3</v>
      </c>
      <c r="AE28" s="57" t="s">
        <v>140</v>
      </c>
      <c r="AF28" s="57" t="s">
        <v>140</v>
      </c>
      <c r="AG28" s="56">
        <v>0</v>
      </c>
      <c r="AH28" s="57" t="s">
        <v>144</v>
      </c>
      <c r="AI28" s="57" t="s">
        <v>143</v>
      </c>
      <c r="AJ28" s="104">
        <v>5</v>
      </c>
      <c r="AK28" s="57" t="s">
        <v>144</v>
      </c>
      <c r="AL28" s="57" t="s">
        <v>148</v>
      </c>
      <c r="AM28" s="104">
        <v>5</v>
      </c>
      <c r="AN28" s="57" t="s">
        <v>143</v>
      </c>
      <c r="AO28" s="57" t="s">
        <v>143</v>
      </c>
      <c r="AP28" s="56">
        <v>1</v>
      </c>
      <c r="AQ28" s="57" t="s">
        <v>144</v>
      </c>
      <c r="AR28" s="57" t="s">
        <v>148</v>
      </c>
      <c r="AS28" s="104">
        <v>5</v>
      </c>
      <c r="AT28" s="57" t="s">
        <v>144</v>
      </c>
      <c r="AU28" s="57" t="s">
        <v>143</v>
      </c>
      <c r="AV28" s="104">
        <v>5</v>
      </c>
      <c r="AW28" s="57" t="s">
        <v>143</v>
      </c>
      <c r="AX28" s="86" t="s">
        <v>143</v>
      </c>
      <c r="AY28" s="56">
        <v>1</v>
      </c>
      <c r="AZ28" s="85" t="s">
        <v>148</v>
      </c>
      <c r="BA28" s="58" t="s">
        <v>145</v>
      </c>
      <c r="BB28" s="58" t="s">
        <v>145</v>
      </c>
      <c r="BC28" s="58" t="s">
        <v>148</v>
      </c>
      <c r="BD28" s="84">
        <v>10</v>
      </c>
      <c r="BE28" s="83">
        <v>10</v>
      </c>
      <c r="BF28" s="83">
        <v>1</v>
      </c>
      <c r="BG28" s="83">
        <v>5</v>
      </c>
      <c r="BH28" s="83">
        <v>1</v>
      </c>
      <c r="BI28" s="83">
        <v>5</v>
      </c>
      <c r="BJ28" s="83">
        <v>10</v>
      </c>
      <c r="BK28" s="83">
        <v>7</v>
      </c>
      <c r="BL28" s="83">
        <v>10</v>
      </c>
      <c r="BM28" s="83">
        <v>7</v>
      </c>
      <c r="BN28" s="83">
        <v>7</v>
      </c>
      <c r="BO28" s="58" t="s">
        <v>164</v>
      </c>
      <c r="BP28" s="55"/>
      <c r="BQ28" s="58" t="s">
        <v>164</v>
      </c>
      <c r="BR28" s="58" t="s">
        <v>148</v>
      </c>
      <c r="BS28" s="58" t="s">
        <v>144</v>
      </c>
      <c r="BT28" s="58" t="s">
        <v>144</v>
      </c>
      <c r="BU28" s="95" t="s">
        <v>391</v>
      </c>
      <c r="BV28" s="82"/>
      <c r="BW28" s="81"/>
    </row>
    <row r="29" spans="1:75" s="54" customFormat="1" ht="18" customHeight="1">
      <c r="A29" s="54" t="s">
        <v>287</v>
      </c>
      <c r="B29" s="94" t="s">
        <v>288</v>
      </c>
      <c r="C29" s="92" t="s">
        <v>134</v>
      </c>
      <c r="D29" s="99" t="s">
        <v>134</v>
      </c>
      <c r="E29" s="186"/>
      <c r="F29" s="91" t="s">
        <v>138</v>
      </c>
      <c r="G29" s="59"/>
      <c r="H29" s="57" t="s">
        <v>139</v>
      </c>
      <c r="I29" s="58" t="s">
        <v>145</v>
      </c>
      <c r="J29" s="83"/>
      <c r="K29" s="83" t="s">
        <v>388</v>
      </c>
      <c r="L29" s="58" t="s">
        <v>170</v>
      </c>
      <c r="M29" s="58" t="s">
        <v>140</v>
      </c>
      <c r="N29" s="58" t="s">
        <v>159</v>
      </c>
      <c r="O29" s="58" t="s">
        <v>202</v>
      </c>
      <c r="P29" s="58" t="s">
        <v>145</v>
      </c>
      <c r="Q29" s="58" t="s">
        <v>159</v>
      </c>
      <c r="R29" s="58" t="s">
        <v>198</v>
      </c>
      <c r="S29" s="87" t="s">
        <v>176</v>
      </c>
      <c r="T29" s="57" t="s">
        <v>176</v>
      </c>
      <c r="U29" s="56">
        <v>7</v>
      </c>
      <c r="V29" s="57" t="s">
        <v>154</v>
      </c>
      <c r="W29" s="57" t="s">
        <v>141</v>
      </c>
      <c r="X29" s="56">
        <v>3</v>
      </c>
      <c r="Y29" s="57" t="s">
        <v>146</v>
      </c>
      <c r="Z29" s="57" t="s">
        <v>141</v>
      </c>
      <c r="AA29" s="56">
        <v>3</v>
      </c>
      <c r="AB29" s="57" t="s">
        <v>147</v>
      </c>
      <c r="AC29" s="57" t="s">
        <v>147</v>
      </c>
      <c r="AD29" s="56">
        <v>3</v>
      </c>
      <c r="AE29" s="57" t="s">
        <v>152</v>
      </c>
      <c r="AF29" s="57" t="s">
        <v>152</v>
      </c>
      <c r="AG29" s="56">
        <v>3</v>
      </c>
      <c r="AH29" s="57" t="s">
        <v>146</v>
      </c>
      <c r="AI29" s="57" t="s">
        <v>146</v>
      </c>
      <c r="AJ29" s="56">
        <v>2</v>
      </c>
      <c r="AK29" s="57" t="s">
        <v>150</v>
      </c>
      <c r="AL29" s="57" t="s">
        <v>142</v>
      </c>
      <c r="AM29" s="56">
        <v>7</v>
      </c>
      <c r="AN29" s="57" t="s">
        <v>151</v>
      </c>
      <c r="AO29" s="57" t="s">
        <v>152</v>
      </c>
      <c r="AP29" s="56">
        <v>3</v>
      </c>
      <c r="AQ29" s="57" t="s">
        <v>153</v>
      </c>
      <c r="AR29" s="57" t="s">
        <v>142</v>
      </c>
      <c r="AS29" s="56">
        <v>7</v>
      </c>
      <c r="AT29" s="57" t="s">
        <v>154</v>
      </c>
      <c r="AU29" s="57" t="s">
        <v>141</v>
      </c>
      <c r="AV29" s="56">
        <v>3</v>
      </c>
      <c r="AW29" s="57" t="s">
        <v>143</v>
      </c>
      <c r="AX29" s="86" t="s">
        <v>143</v>
      </c>
      <c r="AY29" s="56">
        <v>1</v>
      </c>
      <c r="AZ29" s="85" t="s">
        <v>145</v>
      </c>
      <c r="BA29" s="58" t="s">
        <v>153</v>
      </c>
      <c r="BB29" s="58" t="s">
        <v>142</v>
      </c>
      <c r="BC29" s="58" t="s">
        <v>144</v>
      </c>
      <c r="BD29" s="84">
        <v>8</v>
      </c>
      <c r="BE29" s="83">
        <v>5</v>
      </c>
      <c r="BF29" s="83">
        <v>4</v>
      </c>
      <c r="BG29" s="83">
        <v>4</v>
      </c>
      <c r="BH29" s="83">
        <v>2</v>
      </c>
      <c r="BI29" s="83">
        <v>3</v>
      </c>
      <c r="BJ29" s="83">
        <v>8</v>
      </c>
      <c r="BK29" s="83">
        <v>4</v>
      </c>
      <c r="BL29" s="83">
        <v>10</v>
      </c>
      <c r="BM29" s="83">
        <v>4</v>
      </c>
      <c r="BN29" s="83">
        <v>2</v>
      </c>
      <c r="BO29" s="58" t="s">
        <v>143</v>
      </c>
      <c r="BP29" s="58" t="s">
        <v>143</v>
      </c>
      <c r="BQ29" s="58" t="s">
        <v>141</v>
      </c>
      <c r="BR29" s="58" t="s">
        <v>147</v>
      </c>
      <c r="BS29" s="58" t="s">
        <v>144</v>
      </c>
      <c r="BT29" s="58" t="s">
        <v>154</v>
      </c>
      <c r="BU29" s="95"/>
      <c r="BV29" s="82"/>
      <c r="BW29" s="81"/>
    </row>
    <row r="30" spans="1:75" s="54" customFormat="1" ht="18" customHeight="1">
      <c r="A30" s="54" t="s">
        <v>285</v>
      </c>
      <c r="B30" s="94" t="s">
        <v>286</v>
      </c>
      <c r="C30" s="98"/>
      <c r="D30" s="93"/>
      <c r="E30" s="185" t="s">
        <v>134</v>
      </c>
      <c r="F30" s="91" t="s">
        <v>138</v>
      </c>
      <c r="G30" s="59"/>
      <c r="H30" s="57" t="s">
        <v>139</v>
      </c>
      <c r="I30" s="58" t="s">
        <v>143</v>
      </c>
      <c r="J30" s="83"/>
      <c r="K30" s="83" t="s">
        <v>398</v>
      </c>
      <c r="L30" s="58" t="s">
        <v>170</v>
      </c>
      <c r="M30" s="55"/>
      <c r="N30" s="58" t="s">
        <v>164</v>
      </c>
      <c r="O30" s="58" t="s">
        <v>140</v>
      </c>
      <c r="P30" s="58" t="s">
        <v>144</v>
      </c>
      <c r="Q30" s="58" t="s">
        <v>165</v>
      </c>
      <c r="R30" s="58" t="s">
        <v>145</v>
      </c>
      <c r="S30" s="87" t="s">
        <v>145</v>
      </c>
      <c r="T30" s="57" t="s">
        <v>145</v>
      </c>
      <c r="U30" s="56">
        <v>8</v>
      </c>
      <c r="V30" s="57" t="s">
        <v>145</v>
      </c>
      <c r="W30" s="57" t="s">
        <v>148</v>
      </c>
      <c r="X30" s="56">
        <v>5</v>
      </c>
      <c r="Y30" s="57" t="s">
        <v>148</v>
      </c>
      <c r="Z30" s="57" t="s">
        <v>164</v>
      </c>
      <c r="AA30" s="56">
        <v>3</v>
      </c>
      <c r="AB30" s="57" t="s">
        <v>148</v>
      </c>
      <c r="AC30" s="57" t="s">
        <v>164</v>
      </c>
      <c r="AD30" s="56">
        <v>3</v>
      </c>
      <c r="AE30" s="57" t="s">
        <v>140</v>
      </c>
      <c r="AF30" s="57" t="s">
        <v>140</v>
      </c>
      <c r="AG30" s="56">
        <v>0</v>
      </c>
      <c r="AH30" s="57" t="s">
        <v>144</v>
      </c>
      <c r="AI30" s="57" t="s">
        <v>143</v>
      </c>
      <c r="AJ30" s="56">
        <v>5</v>
      </c>
      <c r="AK30" s="57" t="s">
        <v>144</v>
      </c>
      <c r="AL30" s="57" t="s">
        <v>148</v>
      </c>
      <c r="AM30" s="56">
        <v>5</v>
      </c>
      <c r="AN30" s="57" t="s">
        <v>143</v>
      </c>
      <c r="AO30" s="57" t="s">
        <v>143</v>
      </c>
      <c r="AP30" s="56">
        <v>1</v>
      </c>
      <c r="AQ30" s="57" t="s">
        <v>144</v>
      </c>
      <c r="AR30" s="57" t="s">
        <v>148</v>
      </c>
      <c r="AS30" s="56">
        <v>5</v>
      </c>
      <c r="AT30" s="57" t="s">
        <v>144</v>
      </c>
      <c r="AU30" s="57" t="s">
        <v>143</v>
      </c>
      <c r="AV30" s="56">
        <v>5</v>
      </c>
      <c r="AW30" s="57" t="s">
        <v>143</v>
      </c>
      <c r="AX30" s="86" t="s">
        <v>143</v>
      </c>
      <c r="AY30" s="56">
        <v>1</v>
      </c>
      <c r="AZ30" s="85" t="s">
        <v>148</v>
      </c>
      <c r="BA30" s="58" t="s">
        <v>145</v>
      </c>
      <c r="BB30" s="58" t="s">
        <v>145</v>
      </c>
      <c r="BC30" s="58" t="s">
        <v>145</v>
      </c>
      <c r="BD30" s="84">
        <v>10</v>
      </c>
      <c r="BE30" s="83">
        <v>10</v>
      </c>
      <c r="BF30" s="83">
        <v>7</v>
      </c>
      <c r="BG30" s="83">
        <v>5</v>
      </c>
      <c r="BH30" s="83">
        <v>1</v>
      </c>
      <c r="BI30" s="83">
        <v>5</v>
      </c>
      <c r="BJ30" s="83">
        <v>10</v>
      </c>
      <c r="BK30" s="83">
        <v>7</v>
      </c>
      <c r="BL30" s="83">
        <v>10</v>
      </c>
      <c r="BM30" s="83">
        <v>7</v>
      </c>
      <c r="BN30" s="83">
        <v>7</v>
      </c>
      <c r="BO30" s="58" t="s">
        <v>164</v>
      </c>
      <c r="BP30" s="55"/>
      <c r="BQ30" s="58" t="s">
        <v>164</v>
      </c>
      <c r="BR30" s="58" t="s">
        <v>148</v>
      </c>
      <c r="BS30" s="58" t="s">
        <v>144</v>
      </c>
      <c r="BT30" s="58" t="s">
        <v>148</v>
      </c>
      <c r="BU30" s="95"/>
      <c r="BV30" s="82"/>
      <c r="BW30" s="81"/>
    </row>
    <row r="31" spans="1:75" s="54" customFormat="1" ht="18" customHeight="1">
      <c r="A31" s="54" t="s">
        <v>278</v>
      </c>
      <c r="B31" s="94" t="s">
        <v>279</v>
      </c>
      <c r="C31" s="92" t="s">
        <v>134</v>
      </c>
      <c r="D31" s="93"/>
      <c r="E31" s="185" t="s">
        <v>134</v>
      </c>
      <c r="F31" s="91" t="s">
        <v>138</v>
      </c>
      <c r="G31" s="59"/>
      <c r="H31" s="57" t="s">
        <v>139</v>
      </c>
      <c r="I31" s="58" t="s">
        <v>148</v>
      </c>
      <c r="J31" s="83"/>
      <c r="K31" s="83" t="s">
        <v>390</v>
      </c>
      <c r="L31" s="58" t="s">
        <v>259</v>
      </c>
      <c r="M31" s="58" t="s">
        <v>144</v>
      </c>
      <c r="N31" s="58" t="s">
        <v>209</v>
      </c>
      <c r="O31" s="58" t="s">
        <v>159</v>
      </c>
      <c r="P31" s="58" t="s">
        <v>144</v>
      </c>
      <c r="Q31" s="58" t="s">
        <v>165</v>
      </c>
      <c r="R31" s="58" t="s">
        <v>144</v>
      </c>
      <c r="S31" s="87" t="s">
        <v>153</v>
      </c>
      <c r="T31" s="57" t="s">
        <v>148</v>
      </c>
      <c r="U31" s="56">
        <v>5</v>
      </c>
      <c r="V31" s="57" t="s">
        <v>199</v>
      </c>
      <c r="W31" s="57" t="s">
        <v>147</v>
      </c>
      <c r="X31" s="56">
        <v>3</v>
      </c>
      <c r="Y31" s="57" t="s">
        <v>149</v>
      </c>
      <c r="Z31" s="57" t="s">
        <v>152</v>
      </c>
      <c r="AA31" s="56">
        <v>3</v>
      </c>
      <c r="AB31" s="57" t="s">
        <v>149</v>
      </c>
      <c r="AC31" s="57" t="s">
        <v>152</v>
      </c>
      <c r="AD31" s="56">
        <v>3</v>
      </c>
      <c r="AE31" s="57" t="s">
        <v>151</v>
      </c>
      <c r="AF31" s="57" t="s">
        <v>152</v>
      </c>
      <c r="AG31" s="56">
        <v>3</v>
      </c>
      <c r="AH31" s="57" t="s">
        <v>164</v>
      </c>
      <c r="AI31" s="57" t="s">
        <v>164</v>
      </c>
      <c r="AJ31" s="56">
        <v>3</v>
      </c>
      <c r="AK31" s="57" t="s">
        <v>145</v>
      </c>
      <c r="AL31" s="57" t="s">
        <v>147</v>
      </c>
      <c r="AM31" s="56">
        <v>4</v>
      </c>
      <c r="AN31" s="57" t="s">
        <v>161</v>
      </c>
      <c r="AO31" s="57" t="s">
        <v>161</v>
      </c>
      <c r="AP31" s="56">
        <v>5</v>
      </c>
      <c r="AQ31" s="57" t="s">
        <v>144</v>
      </c>
      <c r="AR31" s="57" t="s">
        <v>145</v>
      </c>
      <c r="AS31" s="56">
        <v>8</v>
      </c>
      <c r="AT31" s="57" t="s">
        <v>141</v>
      </c>
      <c r="AU31" s="57" t="s">
        <v>141</v>
      </c>
      <c r="AV31" s="56">
        <v>3</v>
      </c>
      <c r="AW31" s="57" t="s">
        <v>143</v>
      </c>
      <c r="AX31" s="86" t="s">
        <v>143</v>
      </c>
      <c r="AY31" s="56">
        <v>1</v>
      </c>
      <c r="AZ31" s="85" t="s">
        <v>148</v>
      </c>
      <c r="BA31" s="58" t="s">
        <v>199</v>
      </c>
      <c r="BB31" s="58" t="s">
        <v>148</v>
      </c>
      <c r="BC31" s="58" t="s">
        <v>176</v>
      </c>
      <c r="BD31" s="84">
        <v>7</v>
      </c>
      <c r="BE31" s="83">
        <v>5</v>
      </c>
      <c r="BF31" s="83">
        <v>1</v>
      </c>
      <c r="BG31" s="83">
        <v>2</v>
      </c>
      <c r="BH31" s="83">
        <v>3</v>
      </c>
      <c r="BI31" s="83">
        <v>2</v>
      </c>
      <c r="BJ31" s="83">
        <v>6</v>
      </c>
      <c r="BK31" s="83">
        <v>8</v>
      </c>
      <c r="BL31" s="83">
        <v>8</v>
      </c>
      <c r="BM31" s="83">
        <v>5</v>
      </c>
      <c r="BN31" s="83">
        <v>2</v>
      </c>
      <c r="BO31" s="58" t="s">
        <v>143</v>
      </c>
      <c r="BP31" s="58" t="s">
        <v>143</v>
      </c>
      <c r="BQ31" s="58" t="s">
        <v>148</v>
      </c>
      <c r="BR31" s="58" t="s">
        <v>147</v>
      </c>
      <c r="BS31" s="58" t="s">
        <v>144</v>
      </c>
      <c r="BT31" s="58" t="s">
        <v>147</v>
      </c>
      <c r="BU31" s="95"/>
      <c r="BV31" s="82"/>
      <c r="BW31" s="81"/>
    </row>
    <row r="32" spans="1:75" s="54" customFormat="1" ht="18" customHeight="1">
      <c r="A32" s="54" t="s">
        <v>216</v>
      </c>
      <c r="B32" s="94" t="s">
        <v>217</v>
      </c>
      <c r="C32" s="98"/>
      <c r="D32" s="99" t="s">
        <v>134</v>
      </c>
      <c r="E32" s="186"/>
      <c r="F32" s="91" t="s">
        <v>138</v>
      </c>
      <c r="G32" s="59"/>
      <c r="H32" s="57" t="s">
        <v>139</v>
      </c>
      <c r="I32" s="58" t="s">
        <v>148</v>
      </c>
      <c r="J32" s="83"/>
      <c r="K32" s="83" t="s">
        <v>390</v>
      </c>
      <c r="L32" s="58" t="s">
        <v>170</v>
      </c>
      <c r="M32" s="58" t="s">
        <v>158</v>
      </c>
      <c r="N32" s="58" t="s">
        <v>173</v>
      </c>
      <c r="O32" s="58" t="s">
        <v>173</v>
      </c>
      <c r="P32" s="58" t="s">
        <v>145</v>
      </c>
      <c r="Q32" s="58" t="s">
        <v>209</v>
      </c>
      <c r="R32" s="58" t="s">
        <v>141</v>
      </c>
      <c r="S32" s="87" t="s">
        <v>161</v>
      </c>
      <c r="T32" s="57" t="s">
        <v>161</v>
      </c>
      <c r="U32" s="56">
        <v>5</v>
      </c>
      <c r="V32" s="57" t="s">
        <v>154</v>
      </c>
      <c r="W32" s="57" t="s">
        <v>141</v>
      </c>
      <c r="X32" s="56">
        <v>3</v>
      </c>
      <c r="Y32" s="57" t="s">
        <v>141</v>
      </c>
      <c r="Z32" s="57" t="s">
        <v>141</v>
      </c>
      <c r="AA32" s="56">
        <v>3</v>
      </c>
      <c r="AB32" s="57" t="s">
        <v>141</v>
      </c>
      <c r="AC32" s="57" t="s">
        <v>141</v>
      </c>
      <c r="AD32" s="56">
        <v>3</v>
      </c>
      <c r="AE32" s="57" t="s">
        <v>152</v>
      </c>
      <c r="AF32" s="57" t="s">
        <v>152</v>
      </c>
      <c r="AG32" s="56">
        <v>3</v>
      </c>
      <c r="AH32" s="57" t="s">
        <v>146</v>
      </c>
      <c r="AI32" s="57" t="s">
        <v>146</v>
      </c>
      <c r="AJ32" s="56">
        <v>2</v>
      </c>
      <c r="AK32" s="57" t="s">
        <v>176</v>
      </c>
      <c r="AL32" s="57" t="s">
        <v>199</v>
      </c>
      <c r="AM32" s="56">
        <v>6</v>
      </c>
      <c r="AN32" s="57" t="s">
        <v>154</v>
      </c>
      <c r="AO32" s="57" t="s">
        <v>141</v>
      </c>
      <c r="AP32" s="56">
        <v>3</v>
      </c>
      <c r="AQ32" s="57" t="s">
        <v>161</v>
      </c>
      <c r="AR32" s="57" t="s">
        <v>154</v>
      </c>
      <c r="AS32" s="56">
        <v>4</v>
      </c>
      <c r="AT32" s="57" t="s">
        <v>154</v>
      </c>
      <c r="AU32" s="57" t="s">
        <v>141</v>
      </c>
      <c r="AV32" s="56">
        <v>3</v>
      </c>
      <c r="AW32" s="57" t="s">
        <v>173</v>
      </c>
      <c r="AX32" s="86" t="s">
        <v>173</v>
      </c>
      <c r="AY32" s="56">
        <v>1</v>
      </c>
      <c r="AZ32" s="85" t="s">
        <v>153</v>
      </c>
      <c r="BA32" s="58" t="s">
        <v>153</v>
      </c>
      <c r="BB32" s="58" t="s">
        <v>150</v>
      </c>
      <c r="BC32" s="58" t="s">
        <v>144</v>
      </c>
      <c r="BD32" s="84">
        <v>6</v>
      </c>
      <c r="BE32" s="83">
        <v>5</v>
      </c>
      <c r="BF32" s="83">
        <v>2</v>
      </c>
      <c r="BG32" s="83">
        <v>3</v>
      </c>
      <c r="BH32" s="83">
        <v>2</v>
      </c>
      <c r="BI32" s="83">
        <v>2</v>
      </c>
      <c r="BJ32" s="83">
        <v>8</v>
      </c>
      <c r="BK32" s="83">
        <v>4</v>
      </c>
      <c r="BL32" s="83">
        <v>9</v>
      </c>
      <c r="BM32" s="83">
        <v>4</v>
      </c>
      <c r="BN32" s="83">
        <v>2</v>
      </c>
      <c r="BO32" s="58" t="s">
        <v>143</v>
      </c>
      <c r="BP32" s="58" t="s">
        <v>143</v>
      </c>
      <c r="BQ32" s="58" t="s">
        <v>141</v>
      </c>
      <c r="BR32" s="58" t="s">
        <v>147</v>
      </c>
      <c r="BS32" s="58" t="s">
        <v>144</v>
      </c>
      <c r="BT32" s="58" t="s">
        <v>154</v>
      </c>
      <c r="BU32" s="95" t="s">
        <v>402</v>
      </c>
      <c r="BV32" s="82"/>
      <c r="BW32" s="81"/>
    </row>
    <row r="33" spans="1:75" s="54" customFormat="1" ht="18" customHeight="1">
      <c r="A33" s="54" t="s">
        <v>200</v>
      </c>
      <c r="B33" s="94" t="s">
        <v>201</v>
      </c>
      <c r="C33" s="92" t="s">
        <v>134</v>
      </c>
      <c r="D33" s="99" t="s">
        <v>134</v>
      </c>
      <c r="E33" s="186"/>
      <c r="F33" s="91" t="s">
        <v>138</v>
      </c>
      <c r="G33" s="59"/>
      <c r="H33" s="57" t="s">
        <v>139</v>
      </c>
      <c r="I33" s="58" t="s">
        <v>140</v>
      </c>
      <c r="J33" s="83"/>
      <c r="K33" s="83"/>
      <c r="L33" s="58" t="s">
        <v>143</v>
      </c>
      <c r="M33" s="58" t="s">
        <v>142</v>
      </c>
      <c r="N33" s="58" t="s">
        <v>202</v>
      </c>
      <c r="O33" s="58" t="s">
        <v>152</v>
      </c>
      <c r="P33" s="58" t="s">
        <v>144</v>
      </c>
      <c r="Q33" s="58" t="s">
        <v>159</v>
      </c>
      <c r="R33" s="58" t="s">
        <v>142</v>
      </c>
      <c r="S33" s="87" t="s">
        <v>176</v>
      </c>
      <c r="T33" s="57" t="s">
        <v>176</v>
      </c>
      <c r="U33" s="56">
        <v>7</v>
      </c>
      <c r="V33" s="57" t="s">
        <v>145</v>
      </c>
      <c r="W33" s="57" t="s">
        <v>142</v>
      </c>
      <c r="X33" s="56">
        <v>7</v>
      </c>
      <c r="Y33" s="57" t="s">
        <v>149</v>
      </c>
      <c r="Z33" s="57" t="s">
        <v>152</v>
      </c>
      <c r="AA33" s="56">
        <v>3</v>
      </c>
      <c r="AB33" s="57" t="s">
        <v>147</v>
      </c>
      <c r="AC33" s="57" t="s">
        <v>148</v>
      </c>
      <c r="AD33" s="56">
        <v>3</v>
      </c>
      <c r="AE33" s="57" t="s">
        <v>152</v>
      </c>
      <c r="AF33" s="57" t="s">
        <v>152</v>
      </c>
      <c r="AG33" s="56">
        <v>3</v>
      </c>
      <c r="AH33" s="57" t="s">
        <v>146</v>
      </c>
      <c r="AI33" s="57" t="s">
        <v>146</v>
      </c>
      <c r="AJ33" s="56">
        <v>2</v>
      </c>
      <c r="AK33" s="57" t="s">
        <v>150</v>
      </c>
      <c r="AL33" s="57" t="s">
        <v>142</v>
      </c>
      <c r="AM33" s="56">
        <v>7</v>
      </c>
      <c r="AN33" s="57" t="s">
        <v>151</v>
      </c>
      <c r="AO33" s="57" t="s">
        <v>152</v>
      </c>
      <c r="AP33" s="56">
        <v>3</v>
      </c>
      <c r="AQ33" s="57" t="s">
        <v>153</v>
      </c>
      <c r="AR33" s="57" t="s">
        <v>142</v>
      </c>
      <c r="AS33" s="56">
        <v>7</v>
      </c>
      <c r="AT33" s="57" t="s">
        <v>154</v>
      </c>
      <c r="AU33" s="57" t="s">
        <v>141</v>
      </c>
      <c r="AV33" s="56">
        <v>3</v>
      </c>
      <c r="AW33" s="57" t="s">
        <v>143</v>
      </c>
      <c r="AX33" s="86" t="s">
        <v>143</v>
      </c>
      <c r="AY33" s="56">
        <v>1</v>
      </c>
      <c r="AZ33" s="85" t="s">
        <v>145</v>
      </c>
      <c r="BA33" s="58" t="s">
        <v>153</v>
      </c>
      <c r="BB33" s="58" t="s">
        <v>150</v>
      </c>
      <c r="BC33" s="58" t="s">
        <v>144</v>
      </c>
      <c r="BD33" s="84">
        <v>7</v>
      </c>
      <c r="BE33" s="83">
        <v>5</v>
      </c>
      <c r="BF33" s="83">
        <v>4</v>
      </c>
      <c r="BG33" s="83">
        <v>4</v>
      </c>
      <c r="BH33" s="83">
        <v>2</v>
      </c>
      <c r="BI33" s="83">
        <v>3</v>
      </c>
      <c r="BJ33" s="83">
        <v>8</v>
      </c>
      <c r="BK33" s="83">
        <v>4</v>
      </c>
      <c r="BL33" s="83">
        <v>10</v>
      </c>
      <c r="BM33" s="83">
        <v>4</v>
      </c>
      <c r="BN33" s="83">
        <v>2</v>
      </c>
      <c r="BO33" s="58" t="s">
        <v>143</v>
      </c>
      <c r="BP33" s="58" t="s">
        <v>143</v>
      </c>
      <c r="BQ33" s="58" t="s">
        <v>141</v>
      </c>
      <c r="BR33" s="58" t="s">
        <v>147</v>
      </c>
      <c r="BS33" s="58" t="s">
        <v>144</v>
      </c>
      <c r="BT33" s="58" t="s">
        <v>154</v>
      </c>
      <c r="BU33" s="95"/>
      <c r="BV33" s="82"/>
      <c r="BW33" s="81"/>
    </row>
    <row r="34" spans="1:75" s="54" customFormat="1" ht="18" customHeight="1">
      <c r="A34" s="54" t="s">
        <v>255</v>
      </c>
      <c r="B34" s="94" t="s">
        <v>256</v>
      </c>
      <c r="C34" s="98"/>
      <c r="D34" s="93"/>
      <c r="E34" s="185" t="s">
        <v>134</v>
      </c>
      <c r="F34" s="91" t="s">
        <v>138</v>
      </c>
      <c r="G34" s="59"/>
      <c r="H34" s="57" t="s">
        <v>139</v>
      </c>
      <c r="I34" s="58" t="s">
        <v>140</v>
      </c>
      <c r="J34" s="83"/>
      <c r="K34" s="83"/>
      <c r="L34" s="58" t="s">
        <v>170</v>
      </c>
      <c r="M34" s="58" t="s">
        <v>143</v>
      </c>
      <c r="N34" s="58" t="s">
        <v>164</v>
      </c>
      <c r="O34" s="58" t="s">
        <v>165</v>
      </c>
      <c r="P34" s="58" t="s">
        <v>144</v>
      </c>
      <c r="Q34" s="58" t="s">
        <v>165</v>
      </c>
      <c r="R34" s="58" t="s">
        <v>145</v>
      </c>
      <c r="S34" s="87" t="s">
        <v>145</v>
      </c>
      <c r="T34" s="57" t="s">
        <v>148</v>
      </c>
      <c r="U34" s="104">
        <v>5</v>
      </c>
      <c r="V34" s="57" t="s">
        <v>145</v>
      </c>
      <c r="W34" s="57" t="s">
        <v>148</v>
      </c>
      <c r="X34" s="104">
        <v>5</v>
      </c>
      <c r="Y34" s="57" t="s">
        <v>164</v>
      </c>
      <c r="Z34" s="57" t="s">
        <v>148</v>
      </c>
      <c r="AA34" s="104">
        <v>3</v>
      </c>
      <c r="AB34" s="57" t="s">
        <v>164</v>
      </c>
      <c r="AC34" s="57" t="s">
        <v>148</v>
      </c>
      <c r="AD34" s="104">
        <v>3</v>
      </c>
      <c r="AE34" s="57" t="s">
        <v>140</v>
      </c>
      <c r="AF34" s="57" t="s">
        <v>140</v>
      </c>
      <c r="AG34" s="56">
        <v>0</v>
      </c>
      <c r="AH34" s="57" t="s">
        <v>164</v>
      </c>
      <c r="AI34" s="57" t="s">
        <v>164</v>
      </c>
      <c r="AJ34" s="56">
        <v>3</v>
      </c>
      <c r="AK34" s="57" t="s">
        <v>145</v>
      </c>
      <c r="AL34" s="57" t="s">
        <v>148</v>
      </c>
      <c r="AM34" s="104">
        <v>5</v>
      </c>
      <c r="AN34" s="57" t="s">
        <v>143</v>
      </c>
      <c r="AO34" s="57" t="s">
        <v>143</v>
      </c>
      <c r="AP34" s="56">
        <v>1</v>
      </c>
      <c r="AQ34" s="57" t="s">
        <v>144</v>
      </c>
      <c r="AR34" s="57" t="s">
        <v>145</v>
      </c>
      <c r="AS34" s="104">
        <v>8</v>
      </c>
      <c r="AT34" s="57" t="s">
        <v>148</v>
      </c>
      <c r="AU34" s="57" t="s">
        <v>148</v>
      </c>
      <c r="AV34" s="56">
        <v>5</v>
      </c>
      <c r="AW34" s="57" t="s">
        <v>143</v>
      </c>
      <c r="AX34" s="86" t="s">
        <v>143</v>
      </c>
      <c r="AY34" s="56">
        <v>1</v>
      </c>
      <c r="AZ34" s="85" t="s">
        <v>145</v>
      </c>
      <c r="BA34" s="58" t="s">
        <v>145</v>
      </c>
      <c r="BB34" s="58" t="s">
        <v>148</v>
      </c>
      <c r="BC34" s="58" t="s">
        <v>145</v>
      </c>
      <c r="BD34" s="84">
        <v>7</v>
      </c>
      <c r="BE34" s="83">
        <v>8</v>
      </c>
      <c r="BF34" s="83">
        <v>1</v>
      </c>
      <c r="BG34" s="83">
        <v>3</v>
      </c>
      <c r="BH34" s="83">
        <v>1</v>
      </c>
      <c r="BI34" s="83">
        <v>1</v>
      </c>
      <c r="BJ34" s="83">
        <v>6</v>
      </c>
      <c r="BK34" s="83">
        <v>5</v>
      </c>
      <c r="BL34" s="83">
        <v>9</v>
      </c>
      <c r="BM34" s="83">
        <v>5</v>
      </c>
      <c r="BN34" s="83">
        <v>2</v>
      </c>
      <c r="BO34" s="58" t="s">
        <v>143</v>
      </c>
      <c r="BP34" s="58" t="s">
        <v>143</v>
      </c>
      <c r="BQ34" s="58" t="s">
        <v>148</v>
      </c>
      <c r="BR34" s="58" t="s">
        <v>148</v>
      </c>
      <c r="BS34" s="58" t="s">
        <v>144</v>
      </c>
      <c r="BT34" s="58" t="s">
        <v>164</v>
      </c>
      <c r="BU34" s="95"/>
      <c r="BV34" s="82"/>
      <c r="BW34" s="81"/>
    </row>
    <row r="35" spans="1:75" s="54" customFormat="1" ht="18" customHeight="1">
      <c r="A35" s="54" t="s">
        <v>189</v>
      </c>
      <c r="B35" s="94" t="s">
        <v>190</v>
      </c>
      <c r="C35" s="92" t="s">
        <v>134</v>
      </c>
      <c r="D35" s="93"/>
      <c r="E35" s="185" t="s">
        <v>134</v>
      </c>
      <c r="F35" s="91" t="s">
        <v>138</v>
      </c>
      <c r="G35" s="59"/>
      <c r="H35" s="57" t="s">
        <v>139</v>
      </c>
      <c r="I35" s="58" t="s">
        <v>144</v>
      </c>
      <c r="J35" s="83" t="s">
        <v>388</v>
      </c>
      <c r="K35" s="83" t="s">
        <v>388</v>
      </c>
      <c r="L35" s="58" t="s">
        <v>148</v>
      </c>
      <c r="M35" s="58" t="s">
        <v>148</v>
      </c>
      <c r="N35" s="58" t="s">
        <v>145</v>
      </c>
      <c r="O35" s="58" t="s">
        <v>144</v>
      </c>
      <c r="P35" s="58" t="s">
        <v>144</v>
      </c>
      <c r="Q35" s="58" t="s">
        <v>145</v>
      </c>
      <c r="R35" s="58" t="s">
        <v>145</v>
      </c>
      <c r="S35" s="87" t="s">
        <v>145</v>
      </c>
      <c r="T35" s="57" t="s">
        <v>148</v>
      </c>
      <c r="U35" s="56">
        <v>5</v>
      </c>
      <c r="V35" s="57" t="s">
        <v>145</v>
      </c>
      <c r="W35" s="57" t="s">
        <v>148</v>
      </c>
      <c r="X35" s="56">
        <v>5</v>
      </c>
      <c r="Y35" s="57" t="s">
        <v>164</v>
      </c>
      <c r="Z35" s="57" t="s">
        <v>148</v>
      </c>
      <c r="AA35" s="56">
        <v>3</v>
      </c>
      <c r="AB35" s="57" t="s">
        <v>164</v>
      </c>
      <c r="AC35" s="57" t="s">
        <v>148</v>
      </c>
      <c r="AD35" s="56">
        <v>3</v>
      </c>
      <c r="AE35" s="57" t="s">
        <v>140</v>
      </c>
      <c r="AF35" s="57" t="s">
        <v>140</v>
      </c>
      <c r="AG35" s="56">
        <v>0</v>
      </c>
      <c r="AH35" s="57" t="s">
        <v>164</v>
      </c>
      <c r="AI35" s="57" t="s">
        <v>164</v>
      </c>
      <c r="AJ35" s="56">
        <v>3</v>
      </c>
      <c r="AK35" s="57" t="s">
        <v>145</v>
      </c>
      <c r="AL35" s="57" t="s">
        <v>148</v>
      </c>
      <c r="AM35" s="56">
        <v>5</v>
      </c>
      <c r="AN35" s="57" t="s">
        <v>143</v>
      </c>
      <c r="AO35" s="57" t="s">
        <v>143</v>
      </c>
      <c r="AP35" s="56">
        <v>1</v>
      </c>
      <c r="AQ35" s="57" t="s">
        <v>144</v>
      </c>
      <c r="AR35" s="57" t="s">
        <v>145</v>
      </c>
      <c r="AS35" s="56">
        <v>8</v>
      </c>
      <c r="AT35" s="57" t="s">
        <v>148</v>
      </c>
      <c r="AU35" s="57" t="s">
        <v>148</v>
      </c>
      <c r="AV35" s="56">
        <v>5</v>
      </c>
      <c r="AW35" s="57" t="s">
        <v>143</v>
      </c>
      <c r="AX35" s="86" t="s">
        <v>143</v>
      </c>
      <c r="AY35" s="56">
        <v>1</v>
      </c>
      <c r="AZ35" s="85" t="s">
        <v>148</v>
      </c>
      <c r="BA35" s="58" t="s">
        <v>148</v>
      </c>
      <c r="BB35" s="58" t="s">
        <v>148</v>
      </c>
      <c r="BC35" s="58" t="s">
        <v>145</v>
      </c>
      <c r="BD35" s="84">
        <v>7</v>
      </c>
      <c r="BE35" s="83">
        <v>8</v>
      </c>
      <c r="BF35" s="83">
        <v>1</v>
      </c>
      <c r="BG35" s="83">
        <v>3</v>
      </c>
      <c r="BH35" s="83">
        <v>1</v>
      </c>
      <c r="BI35" s="83">
        <v>1</v>
      </c>
      <c r="BJ35" s="83">
        <v>6</v>
      </c>
      <c r="BK35" s="83">
        <v>5</v>
      </c>
      <c r="BL35" s="83">
        <v>9</v>
      </c>
      <c r="BM35" s="83">
        <v>5</v>
      </c>
      <c r="BN35" s="83">
        <v>2</v>
      </c>
      <c r="BO35" s="58" t="s">
        <v>143</v>
      </c>
      <c r="BP35" s="58" t="s">
        <v>143</v>
      </c>
      <c r="BQ35" s="58" t="s">
        <v>148</v>
      </c>
      <c r="BR35" s="58" t="s">
        <v>148</v>
      </c>
      <c r="BS35" s="58" t="s">
        <v>144</v>
      </c>
      <c r="BT35" s="58" t="s">
        <v>144</v>
      </c>
      <c r="BU35" s="95"/>
      <c r="BV35" s="82"/>
      <c r="BW35" s="81"/>
    </row>
    <row r="36" spans="1:75" s="54" customFormat="1" ht="18" customHeight="1">
      <c r="A36" s="54" t="s">
        <v>230</v>
      </c>
      <c r="B36" s="94" t="s">
        <v>231</v>
      </c>
      <c r="C36" s="92" t="s">
        <v>134</v>
      </c>
      <c r="D36" s="93"/>
      <c r="E36" s="185" t="s">
        <v>134</v>
      </c>
      <c r="F36" s="91" t="s">
        <v>138</v>
      </c>
      <c r="G36" s="59"/>
      <c r="H36" s="57" t="s">
        <v>139</v>
      </c>
      <c r="I36" s="58" t="s">
        <v>145</v>
      </c>
      <c r="J36" s="83"/>
      <c r="K36" s="83" t="s">
        <v>388</v>
      </c>
      <c r="L36" s="58" t="s">
        <v>173</v>
      </c>
      <c r="M36" s="58" t="s">
        <v>140</v>
      </c>
      <c r="N36" s="58" t="s">
        <v>154</v>
      </c>
      <c r="O36" s="58" t="s">
        <v>152</v>
      </c>
      <c r="P36" s="58" t="s">
        <v>145</v>
      </c>
      <c r="Q36" s="58" t="s">
        <v>232</v>
      </c>
      <c r="R36" s="58" t="s">
        <v>142</v>
      </c>
      <c r="S36" s="87" t="s">
        <v>150</v>
      </c>
      <c r="T36" s="57" t="s">
        <v>150</v>
      </c>
      <c r="U36" s="56">
        <v>8</v>
      </c>
      <c r="V36" s="57" t="s">
        <v>154</v>
      </c>
      <c r="W36" s="57" t="s">
        <v>141</v>
      </c>
      <c r="X36" s="56">
        <v>3</v>
      </c>
      <c r="Y36" s="57" t="s">
        <v>164</v>
      </c>
      <c r="Z36" s="57" t="s">
        <v>147</v>
      </c>
      <c r="AA36" s="56">
        <v>3</v>
      </c>
      <c r="AB36" s="57" t="s">
        <v>147</v>
      </c>
      <c r="AC36" s="57" t="s">
        <v>147</v>
      </c>
      <c r="AD36" s="56">
        <v>3</v>
      </c>
      <c r="AE36" s="57" t="s">
        <v>152</v>
      </c>
      <c r="AF36" s="57" t="s">
        <v>152</v>
      </c>
      <c r="AG36" s="56">
        <v>3</v>
      </c>
      <c r="AH36" s="57" t="s">
        <v>161</v>
      </c>
      <c r="AI36" s="57" t="s">
        <v>146</v>
      </c>
      <c r="AJ36" s="56">
        <v>3</v>
      </c>
      <c r="AK36" s="57" t="s">
        <v>150</v>
      </c>
      <c r="AL36" s="57" t="s">
        <v>142</v>
      </c>
      <c r="AM36" s="56">
        <v>7</v>
      </c>
      <c r="AN36" s="57" t="s">
        <v>151</v>
      </c>
      <c r="AO36" s="57" t="s">
        <v>152</v>
      </c>
      <c r="AP36" s="56">
        <v>3</v>
      </c>
      <c r="AQ36" s="57" t="s">
        <v>153</v>
      </c>
      <c r="AR36" s="57" t="s">
        <v>142</v>
      </c>
      <c r="AS36" s="56">
        <v>7</v>
      </c>
      <c r="AT36" s="57" t="s">
        <v>161</v>
      </c>
      <c r="AU36" s="57" t="s">
        <v>141</v>
      </c>
      <c r="AV36" s="56">
        <v>3</v>
      </c>
      <c r="AW36" s="57" t="s">
        <v>143</v>
      </c>
      <c r="AX36" s="86" t="s">
        <v>143</v>
      </c>
      <c r="AY36" s="56">
        <v>1</v>
      </c>
      <c r="AZ36" s="85" t="s">
        <v>142</v>
      </c>
      <c r="BA36" s="58" t="s">
        <v>153</v>
      </c>
      <c r="BB36" s="58" t="s">
        <v>142</v>
      </c>
      <c r="BC36" s="58" t="s">
        <v>150</v>
      </c>
      <c r="BD36" s="84">
        <v>8</v>
      </c>
      <c r="BE36" s="83">
        <v>7</v>
      </c>
      <c r="BF36" s="83">
        <v>4</v>
      </c>
      <c r="BG36" s="83">
        <v>4</v>
      </c>
      <c r="BH36" s="83">
        <v>2</v>
      </c>
      <c r="BI36" s="83">
        <v>4</v>
      </c>
      <c r="BJ36" s="83">
        <v>9</v>
      </c>
      <c r="BK36" s="83">
        <v>5</v>
      </c>
      <c r="BL36" s="83">
        <v>10</v>
      </c>
      <c r="BM36" s="83">
        <v>5</v>
      </c>
      <c r="BN36" s="83">
        <v>3</v>
      </c>
      <c r="BO36" s="58" t="s">
        <v>146</v>
      </c>
      <c r="BP36" s="58" t="s">
        <v>143</v>
      </c>
      <c r="BQ36" s="58" t="s">
        <v>141</v>
      </c>
      <c r="BR36" s="58" t="s">
        <v>147</v>
      </c>
      <c r="BS36" s="58" t="s">
        <v>144</v>
      </c>
      <c r="BT36" s="58" t="s">
        <v>161</v>
      </c>
      <c r="BU36" s="95"/>
      <c r="BV36" s="82"/>
      <c r="BW36" s="81"/>
    </row>
    <row r="37" spans="1:75" s="54" customFormat="1" ht="18" customHeight="1">
      <c r="A37" s="54" t="s">
        <v>272</v>
      </c>
      <c r="B37" s="94" t="s">
        <v>273</v>
      </c>
      <c r="C37" s="98"/>
      <c r="D37" s="93"/>
      <c r="E37" s="186"/>
      <c r="F37" s="91" t="s">
        <v>138</v>
      </c>
      <c r="G37" s="59"/>
      <c r="H37" s="57" t="s">
        <v>139</v>
      </c>
      <c r="I37" s="58" t="s">
        <v>148</v>
      </c>
      <c r="J37" s="83"/>
      <c r="K37" s="83" t="s">
        <v>390</v>
      </c>
      <c r="L37" s="58" t="s">
        <v>170</v>
      </c>
      <c r="M37" s="58" t="s">
        <v>165</v>
      </c>
      <c r="N37" s="58" t="s">
        <v>159</v>
      </c>
      <c r="O37" s="58" t="s">
        <v>158</v>
      </c>
      <c r="P37" s="58" t="s">
        <v>145</v>
      </c>
      <c r="Q37" s="58" t="s">
        <v>209</v>
      </c>
      <c r="R37" s="58" t="s">
        <v>199</v>
      </c>
      <c r="S37" s="87" t="s">
        <v>160</v>
      </c>
      <c r="T37" s="57" t="s">
        <v>151</v>
      </c>
      <c r="U37" s="56">
        <v>3</v>
      </c>
      <c r="V37" s="57" t="s">
        <v>154</v>
      </c>
      <c r="W37" s="57" t="s">
        <v>141</v>
      </c>
      <c r="X37" s="56">
        <v>3</v>
      </c>
      <c r="Y37" s="57" t="s">
        <v>149</v>
      </c>
      <c r="Z37" s="57" t="s">
        <v>152</v>
      </c>
      <c r="AA37" s="56">
        <v>3</v>
      </c>
      <c r="AB37" s="57" t="s">
        <v>141</v>
      </c>
      <c r="AC37" s="57" t="s">
        <v>141</v>
      </c>
      <c r="AD37" s="56">
        <v>3</v>
      </c>
      <c r="AE37" s="57" t="s">
        <v>149</v>
      </c>
      <c r="AF37" s="57" t="s">
        <v>149</v>
      </c>
      <c r="AG37" s="56">
        <v>2</v>
      </c>
      <c r="AH37" s="57" t="s">
        <v>146</v>
      </c>
      <c r="AI37" s="57" t="s">
        <v>146</v>
      </c>
      <c r="AJ37" s="56">
        <v>2</v>
      </c>
      <c r="AK37" s="57" t="s">
        <v>150</v>
      </c>
      <c r="AL37" s="57" t="s">
        <v>142</v>
      </c>
      <c r="AM37" s="56">
        <v>7</v>
      </c>
      <c r="AN37" s="57" t="s">
        <v>152</v>
      </c>
      <c r="AO37" s="57" t="s">
        <v>149</v>
      </c>
      <c r="AP37" s="56">
        <v>3</v>
      </c>
      <c r="AQ37" s="57" t="s">
        <v>153</v>
      </c>
      <c r="AR37" s="57" t="s">
        <v>142</v>
      </c>
      <c r="AS37" s="56">
        <v>7</v>
      </c>
      <c r="AT37" s="57" t="s">
        <v>154</v>
      </c>
      <c r="AU37" s="57" t="s">
        <v>154</v>
      </c>
      <c r="AV37" s="56">
        <v>3</v>
      </c>
      <c r="AW37" s="57" t="s">
        <v>143</v>
      </c>
      <c r="AX37" s="86" t="s">
        <v>143</v>
      </c>
      <c r="AY37" s="56">
        <v>1</v>
      </c>
      <c r="AZ37" s="85" t="s">
        <v>142</v>
      </c>
      <c r="BA37" s="58" t="s">
        <v>153</v>
      </c>
      <c r="BB37" s="58" t="s">
        <v>142</v>
      </c>
      <c r="BC37" s="58" t="s">
        <v>153</v>
      </c>
      <c r="BD37" s="84">
        <v>6</v>
      </c>
      <c r="BE37" s="83">
        <v>5</v>
      </c>
      <c r="BF37" s="83">
        <v>2</v>
      </c>
      <c r="BG37" s="83">
        <v>3</v>
      </c>
      <c r="BH37" s="83">
        <v>2</v>
      </c>
      <c r="BI37" s="83">
        <v>3</v>
      </c>
      <c r="BJ37" s="83">
        <v>8</v>
      </c>
      <c r="BK37" s="83">
        <v>3</v>
      </c>
      <c r="BL37" s="83">
        <v>9</v>
      </c>
      <c r="BM37" s="83">
        <v>6</v>
      </c>
      <c r="BN37" s="83">
        <v>2</v>
      </c>
      <c r="BO37" s="58" t="s">
        <v>143</v>
      </c>
      <c r="BP37" s="58" t="s">
        <v>143</v>
      </c>
      <c r="BQ37" s="58" t="s">
        <v>141</v>
      </c>
      <c r="BR37" s="58" t="s">
        <v>147</v>
      </c>
      <c r="BS37" s="58" t="s">
        <v>144</v>
      </c>
      <c r="BT37" s="58" t="s">
        <v>149</v>
      </c>
      <c r="BU37" s="95"/>
      <c r="BV37" s="82"/>
      <c r="BW37" s="81"/>
    </row>
    <row r="38" spans="1:75" s="54" customFormat="1" ht="18" customHeight="1">
      <c r="A38" s="54" t="s">
        <v>218</v>
      </c>
      <c r="B38" s="94" t="s">
        <v>219</v>
      </c>
      <c r="C38" s="98"/>
      <c r="D38" s="99" t="s">
        <v>134</v>
      </c>
      <c r="E38" s="186"/>
      <c r="F38" s="91" t="s">
        <v>138</v>
      </c>
      <c r="G38" s="59"/>
      <c r="H38" s="57" t="s">
        <v>139</v>
      </c>
      <c r="I38" s="58" t="s">
        <v>148</v>
      </c>
      <c r="J38" s="83"/>
      <c r="K38" s="83" t="s">
        <v>390</v>
      </c>
      <c r="L38" s="58" t="s">
        <v>171</v>
      </c>
      <c r="M38" s="58" t="s">
        <v>165</v>
      </c>
      <c r="N38" s="58" t="s">
        <v>159</v>
      </c>
      <c r="O38" s="58" t="s">
        <v>159</v>
      </c>
      <c r="P38" s="58" t="s">
        <v>144</v>
      </c>
      <c r="Q38" s="58" t="s">
        <v>209</v>
      </c>
      <c r="R38" s="58" t="s">
        <v>199</v>
      </c>
      <c r="S38" s="87" t="s">
        <v>160</v>
      </c>
      <c r="T38" s="57" t="s">
        <v>151</v>
      </c>
      <c r="U38" s="56">
        <v>3</v>
      </c>
      <c r="V38" s="57" t="s">
        <v>154</v>
      </c>
      <c r="W38" s="57" t="s">
        <v>141</v>
      </c>
      <c r="X38" s="56">
        <v>3</v>
      </c>
      <c r="Y38" s="57" t="s">
        <v>149</v>
      </c>
      <c r="Z38" s="57" t="s">
        <v>149</v>
      </c>
      <c r="AA38" s="56">
        <v>2</v>
      </c>
      <c r="AB38" s="57" t="s">
        <v>141</v>
      </c>
      <c r="AC38" s="57" t="s">
        <v>141</v>
      </c>
      <c r="AD38" s="56">
        <v>3</v>
      </c>
      <c r="AE38" s="57" t="s">
        <v>149</v>
      </c>
      <c r="AF38" s="57" t="s">
        <v>149</v>
      </c>
      <c r="AG38" s="56">
        <v>2</v>
      </c>
      <c r="AH38" s="57" t="s">
        <v>146</v>
      </c>
      <c r="AI38" s="57" t="s">
        <v>146</v>
      </c>
      <c r="AJ38" s="56">
        <v>2</v>
      </c>
      <c r="AK38" s="57" t="s">
        <v>150</v>
      </c>
      <c r="AL38" s="57" t="s">
        <v>142</v>
      </c>
      <c r="AM38" s="56">
        <v>7</v>
      </c>
      <c r="AN38" s="57" t="s">
        <v>152</v>
      </c>
      <c r="AO38" s="57" t="s">
        <v>149</v>
      </c>
      <c r="AP38" s="56">
        <v>3</v>
      </c>
      <c r="AQ38" s="57" t="s">
        <v>153</v>
      </c>
      <c r="AR38" s="57" t="s">
        <v>142</v>
      </c>
      <c r="AS38" s="56">
        <v>7</v>
      </c>
      <c r="AT38" s="57" t="s">
        <v>154</v>
      </c>
      <c r="AU38" s="57" t="s">
        <v>154</v>
      </c>
      <c r="AV38" s="56">
        <v>3</v>
      </c>
      <c r="AW38" s="57" t="s">
        <v>143</v>
      </c>
      <c r="AX38" s="86" t="s">
        <v>143</v>
      </c>
      <c r="AY38" s="56">
        <v>1</v>
      </c>
      <c r="AZ38" s="85" t="s">
        <v>153</v>
      </c>
      <c r="BA38" s="58" t="s">
        <v>153</v>
      </c>
      <c r="BB38" s="58" t="s">
        <v>142</v>
      </c>
      <c r="BC38" s="58" t="s">
        <v>144</v>
      </c>
      <c r="BD38" s="84">
        <v>6</v>
      </c>
      <c r="BE38" s="83">
        <v>5</v>
      </c>
      <c r="BF38" s="83">
        <v>2</v>
      </c>
      <c r="BG38" s="83">
        <v>3</v>
      </c>
      <c r="BH38" s="83">
        <v>2</v>
      </c>
      <c r="BI38" s="83">
        <v>3</v>
      </c>
      <c r="BJ38" s="83">
        <v>8</v>
      </c>
      <c r="BK38" s="83">
        <v>3</v>
      </c>
      <c r="BL38" s="83">
        <v>9</v>
      </c>
      <c r="BM38" s="83">
        <v>6</v>
      </c>
      <c r="BN38" s="83">
        <v>2</v>
      </c>
      <c r="BO38" s="58" t="s">
        <v>143</v>
      </c>
      <c r="BP38" s="58" t="s">
        <v>143</v>
      </c>
      <c r="BQ38" s="58" t="s">
        <v>141</v>
      </c>
      <c r="BR38" s="58" t="s">
        <v>147</v>
      </c>
      <c r="BS38" s="58" t="s">
        <v>144</v>
      </c>
      <c r="BT38" s="58" t="s">
        <v>151</v>
      </c>
      <c r="BU38" s="95"/>
      <c r="BV38" s="82"/>
      <c r="BW38" s="81"/>
    </row>
    <row r="39" spans="1:75" s="54" customFormat="1" ht="18" customHeight="1">
      <c r="A39" s="54" t="s">
        <v>237</v>
      </c>
      <c r="B39" s="94" t="s">
        <v>238</v>
      </c>
      <c r="C39" s="92" t="s">
        <v>134</v>
      </c>
      <c r="D39" s="93"/>
      <c r="E39" s="185" t="s">
        <v>134</v>
      </c>
      <c r="F39" s="91" t="s">
        <v>138</v>
      </c>
      <c r="G39" s="59"/>
      <c r="H39" s="57" t="s">
        <v>139</v>
      </c>
      <c r="I39" s="58" t="s">
        <v>144</v>
      </c>
      <c r="J39" s="83" t="s">
        <v>388</v>
      </c>
      <c r="K39" s="83" t="s">
        <v>388</v>
      </c>
      <c r="L39" s="58" t="s">
        <v>148</v>
      </c>
      <c r="M39" s="55"/>
      <c r="N39" s="58" t="s">
        <v>144</v>
      </c>
      <c r="O39" s="58" t="s">
        <v>144</v>
      </c>
      <c r="P39" s="58" t="s">
        <v>144</v>
      </c>
      <c r="Q39" s="58" t="s">
        <v>145</v>
      </c>
      <c r="R39" s="58" t="s">
        <v>144</v>
      </c>
      <c r="S39" s="87" t="s">
        <v>144</v>
      </c>
      <c r="T39" s="57" t="s">
        <v>144</v>
      </c>
      <c r="U39" s="56">
        <v>10</v>
      </c>
      <c r="V39" s="57" t="s">
        <v>144</v>
      </c>
      <c r="W39" s="57" t="s">
        <v>148</v>
      </c>
      <c r="X39" s="56">
        <v>5</v>
      </c>
      <c r="Y39" s="57" t="s">
        <v>164</v>
      </c>
      <c r="Z39" s="57" t="s">
        <v>164</v>
      </c>
      <c r="AA39" s="56">
        <v>3</v>
      </c>
      <c r="AB39" s="57" t="s">
        <v>148</v>
      </c>
      <c r="AC39" s="57" t="s">
        <v>164</v>
      </c>
      <c r="AD39" s="56">
        <v>3</v>
      </c>
      <c r="AE39" s="57" t="s">
        <v>140</v>
      </c>
      <c r="AF39" s="57" t="s">
        <v>140</v>
      </c>
      <c r="AG39" s="56">
        <v>0</v>
      </c>
      <c r="AH39" s="57" t="s">
        <v>144</v>
      </c>
      <c r="AI39" s="57" t="s">
        <v>143</v>
      </c>
      <c r="AJ39" s="56">
        <v>5</v>
      </c>
      <c r="AK39" s="57" t="s">
        <v>144</v>
      </c>
      <c r="AL39" s="57" t="s">
        <v>148</v>
      </c>
      <c r="AM39" s="56">
        <v>5</v>
      </c>
      <c r="AN39" s="57" t="s">
        <v>143</v>
      </c>
      <c r="AO39" s="57" t="s">
        <v>143</v>
      </c>
      <c r="AP39" s="56">
        <v>1</v>
      </c>
      <c r="AQ39" s="57" t="s">
        <v>144</v>
      </c>
      <c r="AR39" s="57" t="s">
        <v>148</v>
      </c>
      <c r="AS39" s="56">
        <v>5</v>
      </c>
      <c r="AT39" s="57" t="s">
        <v>144</v>
      </c>
      <c r="AU39" s="57" t="s">
        <v>143</v>
      </c>
      <c r="AV39" s="56">
        <v>5</v>
      </c>
      <c r="AW39" s="57" t="s">
        <v>143</v>
      </c>
      <c r="AX39" s="86" t="s">
        <v>143</v>
      </c>
      <c r="AY39" s="56">
        <v>1</v>
      </c>
      <c r="AZ39" s="85" t="s">
        <v>148</v>
      </c>
      <c r="BA39" s="58" t="s">
        <v>145</v>
      </c>
      <c r="BB39" s="58" t="s">
        <v>145</v>
      </c>
      <c r="BC39" s="58" t="s">
        <v>148</v>
      </c>
      <c r="BD39" s="84">
        <v>10</v>
      </c>
      <c r="BE39" s="83">
        <v>10</v>
      </c>
      <c r="BF39" s="83">
        <v>1</v>
      </c>
      <c r="BG39" s="83">
        <v>5</v>
      </c>
      <c r="BH39" s="83">
        <v>1</v>
      </c>
      <c r="BI39" s="83">
        <v>5</v>
      </c>
      <c r="BJ39" s="83">
        <v>10</v>
      </c>
      <c r="BK39" s="83">
        <v>7</v>
      </c>
      <c r="BL39" s="83">
        <v>10</v>
      </c>
      <c r="BM39" s="83">
        <v>7</v>
      </c>
      <c r="BN39" s="83">
        <v>7</v>
      </c>
      <c r="BO39" s="58" t="s">
        <v>164</v>
      </c>
      <c r="BP39" s="55"/>
      <c r="BQ39" s="58" t="s">
        <v>164</v>
      </c>
      <c r="BR39" s="58" t="s">
        <v>148</v>
      </c>
      <c r="BS39" s="58" t="s">
        <v>144</v>
      </c>
      <c r="BT39" s="58" t="s">
        <v>144</v>
      </c>
      <c r="BU39" s="95" t="s">
        <v>403</v>
      </c>
      <c r="BV39" s="82"/>
      <c r="BW39" s="81"/>
    </row>
    <row r="40" spans="1:75" s="54" customFormat="1" ht="18" customHeight="1">
      <c r="A40" s="54" t="s">
        <v>233</v>
      </c>
      <c r="B40" s="94" t="s">
        <v>404</v>
      </c>
      <c r="C40" s="92" t="s">
        <v>134</v>
      </c>
      <c r="D40" s="99" t="s">
        <v>134</v>
      </c>
      <c r="E40" s="186"/>
      <c r="F40" s="91" t="s">
        <v>138</v>
      </c>
      <c r="G40" s="59"/>
      <c r="H40" s="57" t="s">
        <v>139</v>
      </c>
      <c r="I40" s="58" t="s">
        <v>144</v>
      </c>
      <c r="J40" s="83" t="s">
        <v>388</v>
      </c>
      <c r="K40" s="83" t="s">
        <v>388</v>
      </c>
      <c r="L40" s="58" t="s">
        <v>143</v>
      </c>
      <c r="M40" s="58" t="s">
        <v>154</v>
      </c>
      <c r="N40" s="58" t="s">
        <v>151</v>
      </c>
      <c r="O40" s="58" t="s">
        <v>164</v>
      </c>
      <c r="P40" s="58" t="s">
        <v>144</v>
      </c>
      <c r="Q40" s="58" t="s">
        <v>202</v>
      </c>
      <c r="R40" s="58" t="s">
        <v>145</v>
      </c>
      <c r="S40" s="87" t="s">
        <v>176</v>
      </c>
      <c r="T40" s="57" t="s">
        <v>150</v>
      </c>
      <c r="U40" s="56">
        <v>7</v>
      </c>
      <c r="V40" s="57" t="s">
        <v>154</v>
      </c>
      <c r="W40" s="57" t="s">
        <v>141</v>
      </c>
      <c r="X40" s="56">
        <v>3</v>
      </c>
      <c r="Y40" s="57" t="s">
        <v>147</v>
      </c>
      <c r="Z40" s="57" t="s">
        <v>141</v>
      </c>
      <c r="AA40" s="56">
        <v>3</v>
      </c>
      <c r="AB40" s="57" t="s">
        <v>148</v>
      </c>
      <c r="AC40" s="57" t="s">
        <v>147</v>
      </c>
      <c r="AD40" s="56">
        <v>3</v>
      </c>
      <c r="AE40" s="57" t="s">
        <v>152</v>
      </c>
      <c r="AF40" s="57" t="s">
        <v>152</v>
      </c>
      <c r="AG40" s="56">
        <v>3</v>
      </c>
      <c r="AH40" s="57" t="s">
        <v>146</v>
      </c>
      <c r="AI40" s="57" t="s">
        <v>146</v>
      </c>
      <c r="AJ40" s="56">
        <v>2</v>
      </c>
      <c r="AK40" s="57" t="s">
        <v>153</v>
      </c>
      <c r="AL40" s="57" t="s">
        <v>145</v>
      </c>
      <c r="AM40" s="56">
        <v>8</v>
      </c>
      <c r="AN40" s="57" t="s">
        <v>154</v>
      </c>
      <c r="AO40" s="57" t="s">
        <v>141</v>
      </c>
      <c r="AP40" s="56">
        <v>3</v>
      </c>
      <c r="AQ40" s="57" t="s">
        <v>150</v>
      </c>
      <c r="AR40" s="57" t="s">
        <v>142</v>
      </c>
      <c r="AS40" s="56">
        <v>7</v>
      </c>
      <c r="AT40" s="57" t="s">
        <v>154</v>
      </c>
      <c r="AU40" s="57" t="s">
        <v>143</v>
      </c>
      <c r="AV40" s="56">
        <v>3</v>
      </c>
      <c r="AW40" s="57" t="s">
        <v>143</v>
      </c>
      <c r="AX40" s="86" t="s">
        <v>143</v>
      </c>
      <c r="AY40" s="56">
        <v>1</v>
      </c>
      <c r="AZ40" s="85" t="s">
        <v>142</v>
      </c>
      <c r="BA40" s="58" t="s">
        <v>153</v>
      </c>
      <c r="BB40" s="58" t="s">
        <v>145</v>
      </c>
      <c r="BC40" s="58" t="s">
        <v>144</v>
      </c>
      <c r="BD40" s="84">
        <v>6</v>
      </c>
      <c r="BE40" s="83">
        <v>7</v>
      </c>
      <c r="BF40" s="83">
        <v>5</v>
      </c>
      <c r="BG40" s="83">
        <v>5</v>
      </c>
      <c r="BH40" s="83">
        <v>2</v>
      </c>
      <c r="BI40" s="83">
        <v>2</v>
      </c>
      <c r="BJ40" s="83">
        <v>9</v>
      </c>
      <c r="BK40" s="83">
        <v>5</v>
      </c>
      <c r="BL40" s="83">
        <v>9</v>
      </c>
      <c r="BM40" s="83">
        <v>3</v>
      </c>
      <c r="BN40" s="83">
        <v>2</v>
      </c>
      <c r="BO40" s="58" t="s">
        <v>143</v>
      </c>
      <c r="BP40" s="58" t="s">
        <v>143</v>
      </c>
      <c r="BQ40" s="58" t="s">
        <v>141</v>
      </c>
      <c r="BR40" s="58" t="s">
        <v>164</v>
      </c>
      <c r="BS40" s="58" t="s">
        <v>144</v>
      </c>
      <c r="BT40" s="58" t="s">
        <v>145</v>
      </c>
      <c r="BU40" s="95" t="s">
        <v>391</v>
      </c>
      <c r="BV40" s="82"/>
      <c r="BW40" s="81"/>
    </row>
    <row r="41" spans="1:75" s="54" customFormat="1" ht="18" customHeight="1">
      <c r="A41" s="54" t="s">
        <v>268</v>
      </c>
      <c r="B41" s="94" t="s">
        <v>269</v>
      </c>
      <c r="C41" s="92" t="s">
        <v>134</v>
      </c>
      <c r="D41" s="93"/>
      <c r="E41" s="186"/>
      <c r="F41" s="91" t="s">
        <v>138</v>
      </c>
      <c r="G41" s="59"/>
      <c r="H41" s="57" t="s">
        <v>139</v>
      </c>
      <c r="I41" s="58" t="s">
        <v>145</v>
      </c>
      <c r="J41" s="83"/>
      <c r="K41" s="83" t="s">
        <v>388</v>
      </c>
      <c r="L41" s="58" t="s">
        <v>165</v>
      </c>
      <c r="M41" s="55"/>
      <c r="N41" s="58" t="s">
        <v>148</v>
      </c>
      <c r="O41" s="58" t="s">
        <v>164</v>
      </c>
      <c r="P41" s="58" t="s">
        <v>144</v>
      </c>
      <c r="Q41" s="58" t="s">
        <v>165</v>
      </c>
      <c r="R41" s="58" t="s">
        <v>144</v>
      </c>
      <c r="S41" s="87" t="s">
        <v>145</v>
      </c>
      <c r="T41" s="57" t="s">
        <v>145</v>
      </c>
      <c r="U41" s="56">
        <v>8</v>
      </c>
      <c r="V41" s="57" t="s">
        <v>145</v>
      </c>
      <c r="W41" s="57" t="s">
        <v>148</v>
      </c>
      <c r="X41" s="56">
        <v>5</v>
      </c>
      <c r="Y41" s="57" t="s">
        <v>164</v>
      </c>
      <c r="Z41" s="57" t="s">
        <v>164</v>
      </c>
      <c r="AA41" s="56">
        <v>3</v>
      </c>
      <c r="AB41" s="57" t="s">
        <v>148</v>
      </c>
      <c r="AC41" s="57" t="s">
        <v>164</v>
      </c>
      <c r="AD41" s="56">
        <v>3</v>
      </c>
      <c r="AE41" s="57" t="s">
        <v>140</v>
      </c>
      <c r="AF41" s="57" t="s">
        <v>140</v>
      </c>
      <c r="AG41" s="56">
        <v>0</v>
      </c>
      <c r="AH41" s="57" t="s">
        <v>144</v>
      </c>
      <c r="AI41" s="57" t="s">
        <v>143</v>
      </c>
      <c r="AJ41" s="56">
        <v>5</v>
      </c>
      <c r="AK41" s="57" t="s">
        <v>144</v>
      </c>
      <c r="AL41" s="57" t="s">
        <v>148</v>
      </c>
      <c r="AM41" s="56">
        <v>5</v>
      </c>
      <c r="AN41" s="57" t="s">
        <v>143</v>
      </c>
      <c r="AO41" s="57" t="s">
        <v>143</v>
      </c>
      <c r="AP41" s="56">
        <v>1</v>
      </c>
      <c r="AQ41" s="57" t="s">
        <v>144</v>
      </c>
      <c r="AR41" s="57" t="s">
        <v>148</v>
      </c>
      <c r="AS41" s="56">
        <v>5</v>
      </c>
      <c r="AT41" s="57" t="s">
        <v>144</v>
      </c>
      <c r="AU41" s="57" t="s">
        <v>143</v>
      </c>
      <c r="AV41" s="56">
        <v>5</v>
      </c>
      <c r="AW41" s="57" t="s">
        <v>143</v>
      </c>
      <c r="AX41" s="86" t="s">
        <v>143</v>
      </c>
      <c r="AY41" s="56">
        <v>1</v>
      </c>
      <c r="AZ41" s="85" t="s">
        <v>148</v>
      </c>
      <c r="BA41" s="58" t="s">
        <v>145</v>
      </c>
      <c r="BB41" s="58" t="s">
        <v>145</v>
      </c>
      <c r="BC41" s="58" t="s">
        <v>148</v>
      </c>
      <c r="BD41" s="84">
        <v>10</v>
      </c>
      <c r="BE41" s="83">
        <v>10</v>
      </c>
      <c r="BF41" s="83">
        <v>1</v>
      </c>
      <c r="BG41" s="83">
        <v>5</v>
      </c>
      <c r="BH41" s="83">
        <v>1</v>
      </c>
      <c r="BI41" s="83">
        <v>5</v>
      </c>
      <c r="BJ41" s="83">
        <v>10</v>
      </c>
      <c r="BK41" s="83">
        <v>7</v>
      </c>
      <c r="BL41" s="83">
        <v>10</v>
      </c>
      <c r="BM41" s="83">
        <v>7</v>
      </c>
      <c r="BN41" s="83">
        <v>7</v>
      </c>
      <c r="BO41" s="58" t="s">
        <v>164</v>
      </c>
      <c r="BP41" s="55"/>
      <c r="BQ41" s="58" t="s">
        <v>164</v>
      </c>
      <c r="BR41" s="58" t="s">
        <v>148</v>
      </c>
      <c r="BS41" s="58" t="s">
        <v>144</v>
      </c>
      <c r="BT41" s="58" t="s">
        <v>143</v>
      </c>
      <c r="BU41" s="95"/>
      <c r="BV41" s="82"/>
      <c r="BW41" s="81"/>
    </row>
    <row r="42" spans="1:75" s="54" customFormat="1" ht="18" customHeight="1">
      <c r="A42" s="54" t="s">
        <v>270</v>
      </c>
      <c r="B42" s="94" t="s">
        <v>271</v>
      </c>
      <c r="C42" s="92" t="s">
        <v>134</v>
      </c>
      <c r="D42" s="93"/>
      <c r="E42" s="186"/>
      <c r="F42" s="91" t="s">
        <v>138</v>
      </c>
      <c r="G42" s="59"/>
      <c r="H42" s="57" t="s">
        <v>139</v>
      </c>
      <c r="I42" s="58" t="s">
        <v>145</v>
      </c>
      <c r="J42" s="83"/>
      <c r="K42" s="83" t="s">
        <v>388</v>
      </c>
      <c r="L42" s="58" t="s">
        <v>165</v>
      </c>
      <c r="M42" s="58" t="s">
        <v>143</v>
      </c>
      <c r="N42" s="58" t="s">
        <v>148</v>
      </c>
      <c r="O42" s="58" t="s">
        <v>144</v>
      </c>
      <c r="P42" s="58" t="s">
        <v>144</v>
      </c>
      <c r="Q42" s="58" t="s">
        <v>165</v>
      </c>
      <c r="R42" s="58" t="s">
        <v>144</v>
      </c>
      <c r="S42" s="87" t="s">
        <v>145</v>
      </c>
      <c r="T42" s="57" t="s">
        <v>145</v>
      </c>
      <c r="U42" s="56">
        <v>8</v>
      </c>
      <c r="V42" s="57" t="s">
        <v>145</v>
      </c>
      <c r="W42" s="57" t="s">
        <v>148</v>
      </c>
      <c r="X42" s="56">
        <v>5</v>
      </c>
      <c r="Y42" s="57" t="s">
        <v>164</v>
      </c>
      <c r="Z42" s="57" t="s">
        <v>164</v>
      </c>
      <c r="AA42" s="56">
        <v>3</v>
      </c>
      <c r="AB42" s="57" t="s">
        <v>148</v>
      </c>
      <c r="AC42" s="57" t="s">
        <v>164</v>
      </c>
      <c r="AD42" s="56">
        <v>3</v>
      </c>
      <c r="AE42" s="57" t="s">
        <v>140</v>
      </c>
      <c r="AF42" s="57" t="s">
        <v>140</v>
      </c>
      <c r="AG42" s="56">
        <v>0</v>
      </c>
      <c r="AH42" s="57" t="s">
        <v>144</v>
      </c>
      <c r="AI42" s="57" t="s">
        <v>143</v>
      </c>
      <c r="AJ42" s="56">
        <v>5</v>
      </c>
      <c r="AK42" s="57" t="s">
        <v>144</v>
      </c>
      <c r="AL42" s="57" t="s">
        <v>148</v>
      </c>
      <c r="AM42" s="56">
        <v>5</v>
      </c>
      <c r="AN42" s="57" t="s">
        <v>143</v>
      </c>
      <c r="AO42" s="57" t="s">
        <v>143</v>
      </c>
      <c r="AP42" s="56">
        <v>1</v>
      </c>
      <c r="AQ42" s="57" t="s">
        <v>144</v>
      </c>
      <c r="AR42" s="57" t="s">
        <v>148</v>
      </c>
      <c r="AS42" s="56">
        <v>5</v>
      </c>
      <c r="AT42" s="57" t="s">
        <v>144</v>
      </c>
      <c r="AU42" s="57" t="s">
        <v>143</v>
      </c>
      <c r="AV42" s="56">
        <v>5</v>
      </c>
      <c r="AW42" s="57" t="s">
        <v>143</v>
      </c>
      <c r="AX42" s="86" t="s">
        <v>143</v>
      </c>
      <c r="AY42" s="56">
        <v>1</v>
      </c>
      <c r="AZ42" s="85" t="s">
        <v>148</v>
      </c>
      <c r="BA42" s="58" t="s">
        <v>145</v>
      </c>
      <c r="BB42" s="58" t="s">
        <v>145</v>
      </c>
      <c r="BC42" s="58" t="s">
        <v>148</v>
      </c>
      <c r="BD42" s="84">
        <v>10</v>
      </c>
      <c r="BE42" s="83">
        <v>10</v>
      </c>
      <c r="BF42" s="83">
        <v>1</v>
      </c>
      <c r="BG42" s="83">
        <v>5</v>
      </c>
      <c r="BH42" s="83">
        <v>1</v>
      </c>
      <c r="BI42" s="83">
        <v>5</v>
      </c>
      <c r="BJ42" s="83">
        <v>10</v>
      </c>
      <c r="BK42" s="83">
        <v>7</v>
      </c>
      <c r="BL42" s="83">
        <v>10</v>
      </c>
      <c r="BM42" s="83">
        <v>7</v>
      </c>
      <c r="BN42" s="83">
        <v>7</v>
      </c>
      <c r="BO42" s="58" t="s">
        <v>164</v>
      </c>
      <c r="BP42" s="55"/>
      <c r="BQ42" s="58" t="s">
        <v>164</v>
      </c>
      <c r="BR42" s="58" t="s">
        <v>148</v>
      </c>
      <c r="BS42" s="58" t="s">
        <v>144</v>
      </c>
      <c r="BT42" s="58" t="s">
        <v>143</v>
      </c>
      <c r="BU42" s="95"/>
      <c r="BV42" s="82"/>
      <c r="BW42" s="81"/>
    </row>
    <row r="43" spans="1:75" s="54" customFormat="1" ht="18" customHeight="1">
      <c r="A43" s="54" t="s">
        <v>247</v>
      </c>
      <c r="B43" s="94" t="s">
        <v>248</v>
      </c>
      <c r="C43" s="98"/>
      <c r="D43" s="93"/>
      <c r="E43" s="185" t="s">
        <v>134</v>
      </c>
      <c r="F43" s="91" t="s">
        <v>138</v>
      </c>
      <c r="G43" s="59"/>
      <c r="H43" s="57" t="s">
        <v>139</v>
      </c>
      <c r="I43" s="58" t="s">
        <v>140</v>
      </c>
      <c r="J43" s="83"/>
      <c r="K43" s="83"/>
      <c r="L43" s="58" t="s">
        <v>170</v>
      </c>
      <c r="M43" s="55"/>
      <c r="N43" s="58" t="s">
        <v>165</v>
      </c>
      <c r="O43" s="58" t="s">
        <v>144</v>
      </c>
      <c r="P43" s="58" t="s">
        <v>144</v>
      </c>
      <c r="Q43" s="58" t="s">
        <v>170</v>
      </c>
      <c r="R43" s="58" t="s">
        <v>144</v>
      </c>
      <c r="S43" s="87" t="s">
        <v>145</v>
      </c>
      <c r="T43" s="57" t="s">
        <v>143</v>
      </c>
      <c r="U43" s="56">
        <v>5</v>
      </c>
      <c r="V43" s="57" t="s">
        <v>145</v>
      </c>
      <c r="W43" s="57" t="s">
        <v>148</v>
      </c>
      <c r="X43" s="56">
        <v>5</v>
      </c>
      <c r="Y43" s="57" t="s">
        <v>164</v>
      </c>
      <c r="Z43" s="57" t="s">
        <v>164</v>
      </c>
      <c r="AA43" s="56">
        <v>3</v>
      </c>
      <c r="AB43" s="57" t="s">
        <v>148</v>
      </c>
      <c r="AC43" s="57" t="s">
        <v>164</v>
      </c>
      <c r="AD43" s="56">
        <v>3</v>
      </c>
      <c r="AE43" s="57" t="s">
        <v>140</v>
      </c>
      <c r="AF43" s="57" t="s">
        <v>140</v>
      </c>
      <c r="AG43" s="56">
        <v>0</v>
      </c>
      <c r="AH43" s="57" t="s">
        <v>144</v>
      </c>
      <c r="AI43" s="57" t="s">
        <v>143</v>
      </c>
      <c r="AJ43" s="56">
        <v>5</v>
      </c>
      <c r="AK43" s="57" t="s">
        <v>144</v>
      </c>
      <c r="AL43" s="57" t="s">
        <v>148</v>
      </c>
      <c r="AM43" s="56">
        <v>5</v>
      </c>
      <c r="AN43" s="57" t="s">
        <v>143</v>
      </c>
      <c r="AO43" s="57" t="s">
        <v>143</v>
      </c>
      <c r="AP43" s="56">
        <v>1</v>
      </c>
      <c r="AQ43" s="57" t="s">
        <v>144</v>
      </c>
      <c r="AR43" s="57" t="s">
        <v>148</v>
      </c>
      <c r="AS43" s="56">
        <v>5</v>
      </c>
      <c r="AT43" s="57" t="s">
        <v>144</v>
      </c>
      <c r="AU43" s="57" t="s">
        <v>143</v>
      </c>
      <c r="AV43" s="56">
        <v>5</v>
      </c>
      <c r="AW43" s="57" t="s">
        <v>143</v>
      </c>
      <c r="AX43" s="86" t="s">
        <v>143</v>
      </c>
      <c r="AY43" s="56">
        <v>1</v>
      </c>
      <c r="AZ43" s="85" t="s">
        <v>148</v>
      </c>
      <c r="BA43" s="58" t="s">
        <v>145</v>
      </c>
      <c r="BB43" s="58" t="s">
        <v>145</v>
      </c>
      <c r="BC43" s="58" t="s">
        <v>145</v>
      </c>
      <c r="BD43" s="84">
        <v>10</v>
      </c>
      <c r="BE43" s="83">
        <v>10</v>
      </c>
      <c r="BF43" s="83">
        <v>1</v>
      </c>
      <c r="BG43" s="83">
        <v>5</v>
      </c>
      <c r="BH43" s="83">
        <v>1</v>
      </c>
      <c r="BI43" s="83">
        <v>5</v>
      </c>
      <c r="BJ43" s="83">
        <v>10</v>
      </c>
      <c r="BK43" s="83">
        <v>7</v>
      </c>
      <c r="BL43" s="83">
        <v>10</v>
      </c>
      <c r="BM43" s="83">
        <v>7</v>
      </c>
      <c r="BN43" s="83">
        <v>7</v>
      </c>
      <c r="BO43" s="58" t="s">
        <v>164</v>
      </c>
      <c r="BP43" s="55"/>
      <c r="BQ43" s="58" t="s">
        <v>164</v>
      </c>
      <c r="BR43" s="58" t="s">
        <v>148</v>
      </c>
      <c r="BS43" s="58" t="s">
        <v>144</v>
      </c>
      <c r="BT43" s="58" t="s">
        <v>144</v>
      </c>
      <c r="BU43" s="95" t="s">
        <v>405</v>
      </c>
      <c r="BV43" s="82"/>
      <c r="BW43" s="81"/>
    </row>
    <row r="44" spans="1:75" s="54" customFormat="1" ht="18" customHeight="1">
      <c r="A44" s="54" t="s">
        <v>214</v>
      </c>
      <c r="B44" s="94" t="s">
        <v>215</v>
      </c>
      <c r="C44" s="98"/>
      <c r="D44" s="99" t="s">
        <v>134</v>
      </c>
      <c r="E44" s="186"/>
      <c r="F44" s="91" t="s">
        <v>138</v>
      </c>
      <c r="G44" s="59"/>
      <c r="H44" s="57" t="s">
        <v>139</v>
      </c>
      <c r="I44" s="58" t="s">
        <v>140</v>
      </c>
      <c r="J44" s="83"/>
      <c r="K44" s="83"/>
      <c r="L44" s="58" t="s">
        <v>170</v>
      </c>
      <c r="M44" s="58" t="s">
        <v>170</v>
      </c>
      <c r="N44" s="58" t="s">
        <v>165</v>
      </c>
      <c r="O44" s="58" t="s">
        <v>158</v>
      </c>
      <c r="P44" s="58" t="s">
        <v>164</v>
      </c>
      <c r="Q44" s="58" t="s">
        <v>165</v>
      </c>
      <c r="R44" s="58" t="s">
        <v>146</v>
      </c>
      <c r="S44" s="87" t="s">
        <v>154</v>
      </c>
      <c r="T44" s="57" t="s">
        <v>141</v>
      </c>
      <c r="U44" s="56">
        <v>3</v>
      </c>
      <c r="V44" s="57" t="s">
        <v>154</v>
      </c>
      <c r="W44" s="57" t="s">
        <v>141</v>
      </c>
      <c r="X44" s="56">
        <v>3</v>
      </c>
      <c r="Y44" s="57" t="s">
        <v>146</v>
      </c>
      <c r="Z44" s="57" t="s">
        <v>146</v>
      </c>
      <c r="AA44" s="56">
        <v>2</v>
      </c>
      <c r="AB44" s="57" t="s">
        <v>146</v>
      </c>
      <c r="AC44" s="57" t="s">
        <v>141</v>
      </c>
      <c r="AD44" s="56">
        <v>3</v>
      </c>
      <c r="AE44" s="57" t="s">
        <v>140</v>
      </c>
      <c r="AF44" s="57" t="s">
        <v>140</v>
      </c>
      <c r="AG44" s="56">
        <v>0</v>
      </c>
      <c r="AH44" s="57" t="s">
        <v>146</v>
      </c>
      <c r="AI44" s="57" t="s">
        <v>146</v>
      </c>
      <c r="AJ44" s="56">
        <v>2</v>
      </c>
      <c r="AK44" s="57" t="s">
        <v>199</v>
      </c>
      <c r="AL44" s="57" t="s">
        <v>147</v>
      </c>
      <c r="AM44" s="56">
        <v>3</v>
      </c>
      <c r="AN44" s="57" t="s">
        <v>143</v>
      </c>
      <c r="AO44" s="57" t="s">
        <v>143</v>
      </c>
      <c r="AP44" s="56">
        <v>1</v>
      </c>
      <c r="AQ44" s="57" t="s">
        <v>161</v>
      </c>
      <c r="AR44" s="57" t="s">
        <v>154</v>
      </c>
      <c r="AS44" s="56">
        <v>4</v>
      </c>
      <c r="AT44" s="57" t="s">
        <v>141</v>
      </c>
      <c r="AU44" s="57" t="s">
        <v>141</v>
      </c>
      <c r="AV44" s="56">
        <v>3</v>
      </c>
      <c r="AW44" s="57" t="s">
        <v>173</v>
      </c>
      <c r="AX44" s="86" t="s">
        <v>173</v>
      </c>
      <c r="AY44" s="56">
        <v>1</v>
      </c>
      <c r="AZ44" s="85" t="s">
        <v>142</v>
      </c>
      <c r="BA44" s="58" t="s">
        <v>153</v>
      </c>
      <c r="BB44" s="58" t="s">
        <v>142</v>
      </c>
      <c r="BC44" s="58" t="s">
        <v>144</v>
      </c>
      <c r="BD44" s="84">
        <v>4</v>
      </c>
      <c r="BE44" s="83">
        <v>5</v>
      </c>
      <c r="BF44" s="83">
        <v>1</v>
      </c>
      <c r="BG44" s="83">
        <v>2</v>
      </c>
      <c r="BH44" s="83">
        <v>2</v>
      </c>
      <c r="BI44" s="83">
        <v>1</v>
      </c>
      <c r="BJ44" s="83">
        <v>6</v>
      </c>
      <c r="BK44" s="83">
        <v>3</v>
      </c>
      <c r="BL44" s="83">
        <v>5</v>
      </c>
      <c r="BM44" s="83">
        <v>3</v>
      </c>
      <c r="BN44" s="83">
        <v>2</v>
      </c>
      <c r="BO44" s="58" t="s">
        <v>143</v>
      </c>
      <c r="BP44" s="58" t="s">
        <v>143</v>
      </c>
      <c r="BQ44" s="58" t="s">
        <v>141</v>
      </c>
      <c r="BR44" s="58" t="s">
        <v>147</v>
      </c>
      <c r="BS44" s="58" t="s">
        <v>144</v>
      </c>
      <c r="BT44" s="58" t="s">
        <v>151</v>
      </c>
      <c r="BU44" s="95"/>
      <c r="BV44" s="82"/>
      <c r="BW44" s="81"/>
    </row>
    <row r="45" spans="1:75" s="54" customFormat="1" ht="18" customHeight="1">
      <c r="A45" s="54" t="s">
        <v>225</v>
      </c>
      <c r="B45" s="94" t="s">
        <v>226</v>
      </c>
      <c r="C45" s="98"/>
      <c r="D45" s="99" t="s">
        <v>134</v>
      </c>
      <c r="E45" s="185" t="s">
        <v>134</v>
      </c>
      <c r="F45" s="91" t="s">
        <v>138</v>
      </c>
      <c r="G45" s="59"/>
      <c r="H45" s="57" t="s">
        <v>139</v>
      </c>
      <c r="I45" s="58" t="s">
        <v>140</v>
      </c>
      <c r="J45" s="83"/>
      <c r="K45" s="83"/>
      <c r="L45" s="58" t="s">
        <v>170</v>
      </c>
      <c r="M45" s="58" t="s">
        <v>170</v>
      </c>
      <c r="N45" s="58" t="s">
        <v>171</v>
      </c>
      <c r="O45" s="58" t="s">
        <v>159</v>
      </c>
      <c r="P45" s="58" t="s">
        <v>144</v>
      </c>
      <c r="Q45" s="58" t="s">
        <v>165</v>
      </c>
      <c r="R45" s="58" t="s">
        <v>142</v>
      </c>
      <c r="S45" s="87" t="s">
        <v>143</v>
      </c>
      <c r="T45" s="57" t="s">
        <v>143</v>
      </c>
      <c r="U45" s="56">
        <v>1</v>
      </c>
      <c r="V45" s="57" t="s">
        <v>143</v>
      </c>
      <c r="W45" s="57" t="s">
        <v>143</v>
      </c>
      <c r="X45" s="56">
        <v>1</v>
      </c>
      <c r="Y45" s="57" t="s">
        <v>164</v>
      </c>
      <c r="Z45" s="57" t="s">
        <v>164</v>
      </c>
      <c r="AA45" s="56">
        <v>3</v>
      </c>
      <c r="AB45" s="57" t="s">
        <v>148</v>
      </c>
      <c r="AC45" s="57" t="s">
        <v>164</v>
      </c>
      <c r="AD45" s="56">
        <v>3</v>
      </c>
      <c r="AE45" s="57" t="s">
        <v>140</v>
      </c>
      <c r="AF45" s="57" t="s">
        <v>140</v>
      </c>
      <c r="AG45" s="56">
        <v>0</v>
      </c>
      <c r="AH45" s="57" t="s">
        <v>164</v>
      </c>
      <c r="AI45" s="57" t="s">
        <v>143</v>
      </c>
      <c r="AJ45" s="56">
        <v>3</v>
      </c>
      <c r="AK45" s="57" t="s">
        <v>164</v>
      </c>
      <c r="AL45" s="57" t="s">
        <v>143</v>
      </c>
      <c r="AM45" s="56">
        <v>3</v>
      </c>
      <c r="AN45" s="57" t="s">
        <v>143</v>
      </c>
      <c r="AO45" s="57" t="s">
        <v>143</v>
      </c>
      <c r="AP45" s="56">
        <v>1</v>
      </c>
      <c r="AQ45" s="57" t="s">
        <v>144</v>
      </c>
      <c r="AR45" s="57" t="s">
        <v>148</v>
      </c>
      <c r="AS45" s="56">
        <v>5</v>
      </c>
      <c r="AT45" s="57" t="s">
        <v>144</v>
      </c>
      <c r="AU45" s="57" t="s">
        <v>143</v>
      </c>
      <c r="AV45" s="56">
        <v>5</v>
      </c>
      <c r="AW45" s="57" t="s">
        <v>143</v>
      </c>
      <c r="AX45" s="86" t="s">
        <v>143</v>
      </c>
      <c r="AY45" s="56">
        <v>1</v>
      </c>
      <c r="AZ45" s="85" t="s">
        <v>153</v>
      </c>
      <c r="BA45" s="58" t="s">
        <v>144</v>
      </c>
      <c r="BB45" s="58" t="s">
        <v>142</v>
      </c>
      <c r="BC45" s="58" t="s">
        <v>144</v>
      </c>
      <c r="BD45" s="84">
        <v>4</v>
      </c>
      <c r="BE45" s="83">
        <v>10</v>
      </c>
      <c r="BF45" s="83">
        <v>1</v>
      </c>
      <c r="BG45" s="83">
        <v>5</v>
      </c>
      <c r="BH45" s="83">
        <v>1</v>
      </c>
      <c r="BI45" s="83">
        <v>5</v>
      </c>
      <c r="BJ45" s="83">
        <v>10</v>
      </c>
      <c r="BK45" s="83">
        <v>7</v>
      </c>
      <c r="BL45" s="83">
        <v>10</v>
      </c>
      <c r="BM45" s="83">
        <v>7</v>
      </c>
      <c r="BN45" s="83">
        <v>7</v>
      </c>
      <c r="BO45" s="58" t="s">
        <v>146</v>
      </c>
      <c r="BP45" s="58" t="s">
        <v>164</v>
      </c>
      <c r="BQ45" s="58" t="s">
        <v>147</v>
      </c>
      <c r="BR45" s="58" t="s">
        <v>148</v>
      </c>
      <c r="BS45" s="58" t="s">
        <v>144</v>
      </c>
      <c r="BT45" s="58" t="s">
        <v>199</v>
      </c>
      <c r="BU45" s="95"/>
      <c r="BV45" s="82"/>
      <c r="BW45" s="81"/>
    </row>
    <row r="46" spans="1:75" s="54" customFormat="1" ht="18" customHeight="1">
      <c r="A46" s="54" t="s">
        <v>406</v>
      </c>
      <c r="B46" s="94" t="s">
        <v>205</v>
      </c>
      <c r="C46" s="98"/>
      <c r="D46" s="99" t="s">
        <v>134</v>
      </c>
      <c r="E46" s="186"/>
      <c r="F46" s="91" t="s">
        <v>138</v>
      </c>
      <c r="G46" s="59"/>
      <c r="H46" s="57" t="s">
        <v>139</v>
      </c>
      <c r="I46" s="58" t="s">
        <v>148</v>
      </c>
      <c r="J46" s="83"/>
      <c r="K46" s="83" t="s">
        <v>390</v>
      </c>
      <c r="L46" s="58" t="s">
        <v>171</v>
      </c>
      <c r="M46" s="58" t="s">
        <v>170</v>
      </c>
      <c r="N46" s="58" t="s">
        <v>206</v>
      </c>
      <c r="O46" s="58" t="s">
        <v>159</v>
      </c>
      <c r="P46" s="58" t="s">
        <v>148</v>
      </c>
      <c r="Q46" s="58" t="s">
        <v>159</v>
      </c>
      <c r="R46" s="58" t="s">
        <v>141</v>
      </c>
      <c r="S46" s="87" t="s">
        <v>176</v>
      </c>
      <c r="T46" s="57" t="s">
        <v>176</v>
      </c>
      <c r="U46" s="56">
        <v>7</v>
      </c>
      <c r="V46" s="57" t="s">
        <v>154</v>
      </c>
      <c r="W46" s="57" t="s">
        <v>141</v>
      </c>
      <c r="X46" s="56">
        <v>3</v>
      </c>
      <c r="Y46" s="57" t="s">
        <v>146</v>
      </c>
      <c r="Z46" s="57" t="s">
        <v>141</v>
      </c>
      <c r="AA46" s="56">
        <v>3</v>
      </c>
      <c r="AB46" s="57" t="s">
        <v>147</v>
      </c>
      <c r="AC46" s="57" t="s">
        <v>147</v>
      </c>
      <c r="AD46" s="56">
        <v>3</v>
      </c>
      <c r="AE46" s="57" t="s">
        <v>152</v>
      </c>
      <c r="AF46" s="57" t="s">
        <v>152</v>
      </c>
      <c r="AG46" s="56">
        <v>3</v>
      </c>
      <c r="AH46" s="57" t="s">
        <v>161</v>
      </c>
      <c r="AI46" s="57" t="s">
        <v>146</v>
      </c>
      <c r="AJ46" s="56">
        <v>3</v>
      </c>
      <c r="AK46" s="57" t="s">
        <v>150</v>
      </c>
      <c r="AL46" s="57" t="s">
        <v>142</v>
      </c>
      <c r="AM46" s="56">
        <v>7</v>
      </c>
      <c r="AN46" s="57" t="s">
        <v>151</v>
      </c>
      <c r="AO46" s="57" t="s">
        <v>152</v>
      </c>
      <c r="AP46" s="56">
        <v>3</v>
      </c>
      <c r="AQ46" s="57" t="s">
        <v>153</v>
      </c>
      <c r="AR46" s="57" t="s">
        <v>142</v>
      </c>
      <c r="AS46" s="56">
        <v>7</v>
      </c>
      <c r="AT46" s="57" t="s">
        <v>161</v>
      </c>
      <c r="AU46" s="57" t="s">
        <v>141</v>
      </c>
      <c r="AV46" s="56">
        <v>3</v>
      </c>
      <c r="AW46" s="57" t="s">
        <v>143</v>
      </c>
      <c r="AX46" s="86" t="s">
        <v>143</v>
      </c>
      <c r="AY46" s="56">
        <v>1</v>
      </c>
      <c r="AZ46" s="85" t="s">
        <v>153</v>
      </c>
      <c r="BA46" s="58" t="s">
        <v>153</v>
      </c>
      <c r="BB46" s="58" t="s">
        <v>142</v>
      </c>
      <c r="BC46" s="58" t="s">
        <v>153</v>
      </c>
      <c r="BD46" s="84">
        <v>8</v>
      </c>
      <c r="BE46" s="83">
        <v>7</v>
      </c>
      <c r="BF46" s="83">
        <v>5</v>
      </c>
      <c r="BG46" s="83">
        <v>4</v>
      </c>
      <c r="BH46" s="83">
        <v>2</v>
      </c>
      <c r="BI46" s="83">
        <v>4</v>
      </c>
      <c r="BJ46" s="83">
        <v>9</v>
      </c>
      <c r="BK46" s="83">
        <v>5</v>
      </c>
      <c r="BL46" s="83">
        <v>10</v>
      </c>
      <c r="BM46" s="83">
        <v>5</v>
      </c>
      <c r="BN46" s="83">
        <v>3</v>
      </c>
      <c r="BO46" s="58" t="s">
        <v>146</v>
      </c>
      <c r="BP46" s="58" t="s">
        <v>143</v>
      </c>
      <c r="BQ46" s="58" t="s">
        <v>141</v>
      </c>
      <c r="BR46" s="58" t="s">
        <v>147</v>
      </c>
      <c r="BS46" s="58" t="s">
        <v>144</v>
      </c>
      <c r="BT46" s="58" t="s">
        <v>154</v>
      </c>
      <c r="BU46" s="95" t="s">
        <v>389</v>
      </c>
      <c r="BV46" s="82"/>
      <c r="BW46" s="81"/>
    </row>
    <row r="47" spans="1:75" s="54" customFormat="1" ht="18" customHeight="1">
      <c r="A47" s="54" t="s">
        <v>235</v>
      </c>
      <c r="B47" s="94" t="s">
        <v>407</v>
      </c>
      <c r="C47" s="98"/>
      <c r="D47" s="99" t="s">
        <v>134</v>
      </c>
      <c r="E47" s="185" t="s">
        <v>134</v>
      </c>
      <c r="F47" s="91" t="s">
        <v>138</v>
      </c>
      <c r="G47" s="103" t="s">
        <v>408</v>
      </c>
      <c r="H47" s="57" t="s">
        <v>169</v>
      </c>
      <c r="I47" s="58" t="s">
        <v>140</v>
      </c>
      <c r="J47" s="83"/>
      <c r="K47" s="83"/>
      <c r="L47" s="58" t="s">
        <v>171</v>
      </c>
      <c r="M47" s="58" t="s">
        <v>170</v>
      </c>
      <c r="N47" s="58" t="s">
        <v>171</v>
      </c>
      <c r="O47" s="102" t="s">
        <v>199</v>
      </c>
      <c r="P47" s="58" t="s">
        <v>144</v>
      </c>
      <c r="Q47" s="58" t="s">
        <v>170</v>
      </c>
      <c r="R47" s="58" t="s">
        <v>145</v>
      </c>
      <c r="S47" s="87" t="s">
        <v>172</v>
      </c>
      <c r="T47" s="57" t="s">
        <v>172</v>
      </c>
      <c r="U47" s="57" t="s">
        <v>172</v>
      </c>
      <c r="V47" s="57" t="s">
        <v>172</v>
      </c>
      <c r="W47" s="57" t="s">
        <v>172</v>
      </c>
      <c r="X47" s="57" t="s">
        <v>172</v>
      </c>
      <c r="Y47" s="57" t="s">
        <v>172</v>
      </c>
      <c r="Z47" s="57" t="s">
        <v>172</v>
      </c>
      <c r="AA47" s="57" t="s">
        <v>172</v>
      </c>
      <c r="AB47" s="57" t="s">
        <v>172</v>
      </c>
      <c r="AC47" s="57" t="s">
        <v>172</v>
      </c>
      <c r="AD47" s="57" t="s">
        <v>172</v>
      </c>
      <c r="AE47" s="57" t="s">
        <v>172</v>
      </c>
      <c r="AF47" s="57" t="s">
        <v>172</v>
      </c>
      <c r="AG47" s="57" t="s">
        <v>172</v>
      </c>
      <c r="AH47" s="57" t="s">
        <v>172</v>
      </c>
      <c r="AI47" s="57" t="s">
        <v>172</v>
      </c>
      <c r="AJ47" s="57" t="s">
        <v>172</v>
      </c>
      <c r="AK47" s="57" t="s">
        <v>172</v>
      </c>
      <c r="AL47" s="57" t="s">
        <v>172</v>
      </c>
      <c r="AM47" s="57" t="s">
        <v>172</v>
      </c>
      <c r="AN47" s="57" t="s">
        <v>172</v>
      </c>
      <c r="AO47" s="57" t="s">
        <v>172</v>
      </c>
      <c r="AP47" s="57" t="s">
        <v>172</v>
      </c>
      <c r="AQ47" s="57" t="s">
        <v>172</v>
      </c>
      <c r="AR47" s="57" t="s">
        <v>172</v>
      </c>
      <c r="AS47" s="57" t="s">
        <v>172</v>
      </c>
      <c r="AT47" s="57" t="s">
        <v>172</v>
      </c>
      <c r="AU47" s="57" t="s">
        <v>172</v>
      </c>
      <c r="AV47" s="57" t="s">
        <v>172</v>
      </c>
      <c r="AW47" s="57" t="s">
        <v>172</v>
      </c>
      <c r="AX47" s="86" t="s">
        <v>172</v>
      </c>
      <c r="AY47" s="57" t="s">
        <v>172</v>
      </c>
      <c r="AZ47" s="85" t="s">
        <v>148</v>
      </c>
      <c r="BA47" s="58" t="s">
        <v>144</v>
      </c>
      <c r="BB47" s="58" t="s">
        <v>150</v>
      </c>
      <c r="BC47" s="58" t="s">
        <v>144</v>
      </c>
      <c r="BD47" s="84" t="s">
        <v>172</v>
      </c>
      <c r="BE47" s="83" t="s">
        <v>172</v>
      </c>
      <c r="BF47" s="83" t="s">
        <v>172</v>
      </c>
      <c r="BG47" s="83" t="s">
        <v>172</v>
      </c>
      <c r="BH47" s="83" t="s">
        <v>172</v>
      </c>
      <c r="BI47" s="83" t="s">
        <v>172</v>
      </c>
      <c r="BJ47" s="83" t="s">
        <v>172</v>
      </c>
      <c r="BK47" s="83" t="s">
        <v>172</v>
      </c>
      <c r="BL47" s="83" t="s">
        <v>172</v>
      </c>
      <c r="BM47" s="83" t="s">
        <v>172</v>
      </c>
      <c r="BN47" s="83" t="s">
        <v>172</v>
      </c>
      <c r="BO47" s="58" t="s">
        <v>146</v>
      </c>
      <c r="BP47" s="58" t="s">
        <v>142</v>
      </c>
      <c r="BQ47" s="58" t="s">
        <v>147</v>
      </c>
      <c r="BR47" s="58" t="s">
        <v>147</v>
      </c>
      <c r="BS47" s="58" t="s">
        <v>144</v>
      </c>
      <c r="BT47" s="58" t="s">
        <v>173</v>
      </c>
      <c r="BU47" s="95" t="s">
        <v>409</v>
      </c>
      <c r="BV47" s="82"/>
      <c r="BW47" s="81"/>
    </row>
    <row r="48" spans="1:75" s="54" customFormat="1" ht="18" customHeight="1">
      <c r="A48" s="54" t="s">
        <v>260</v>
      </c>
      <c r="B48" s="94" t="s">
        <v>261</v>
      </c>
      <c r="C48" s="92" t="s">
        <v>134</v>
      </c>
      <c r="D48" s="99" t="s">
        <v>134</v>
      </c>
      <c r="E48" s="185" t="s">
        <v>134</v>
      </c>
      <c r="F48" s="91" t="s">
        <v>138</v>
      </c>
      <c r="G48" s="59"/>
      <c r="H48" s="57" t="s">
        <v>139</v>
      </c>
      <c r="I48" s="58" t="s">
        <v>145</v>
      </c>
      <c r="J48" s="83"/>
      <c r="K48" s="83" t="s">
        <v>388</v>
      </c>
      <c r="L48" s="58" t="s">
        <v>143</v>
      </c>
      <c r="M48" s="58" t="s">
        <v>140</v>
      </c>
      <c r="N48" s="58" t="s">
        <v>199</v>
      </c>
      <c r="O48" s="58" t="s">
        <v>147</v>
      </c>
      <c r="P48" s="58" t="s">
        <v>144</v>
      </c>
      <c r="Q48" s="58" t="s">
        <v>141</v>
      </c>
      <c r="R48" s="58" t="s">
        <v>145</v>
      </c>
      <c r="S48" s="87" t="s">
        <v>153</v>
      </c>
      <c r="T48" s="57" t="s">
        <v>150</v>
      </c>
      <c r="U48" s="56">
        <v>8</v>
      </c>
      <c r="V48" s="57" t="s">
        <v>145</v>
      </c>
      <c r="W48" s="57" t="s">
        <v>148</v>
      </c>
      <c r="X48" s="56">
        <v>5</v>
      </c>
      <c r="Y48" s="57" t="s">
        <v>164</v>
      </c>
      <c r="Z48" s="57" t="s">
        <v>147</v>
      </c>
      <c r="AA48" s="56">
        <v>3</v>
      </c>
      <c r="AB48" s="57" t="s">
        <v>147</v>
      </c>
      <c r="AC48" s="57" t="s">
        <v>148</v>
      </c>
      <c r="AD48" s="56">
        <v>3</v>
      </c>
      <c r="AE48" s="57" t="s">
        <v>152</v>
      </c>
      <c r="AF48" s="57" t="s">
        <v>152</v>
      </c>
      <c r="AG48" s="56">
        <v>3</v>
      </c>
      <c r="AH48" s="57" t="s">
        <v>164</v>
      </c>
      <c r="AI48" s="57" t="s">
        <v>164</v>
      </c>
      <c r="AJ48" s="56">
        <v>3</v>
      </c>
      <c r="AK48" s="57" t="s">
        <v>153</v>
      </c>
      <c r="AL48" s="57" t="s">
        <v>142</v>
      </c>
      <c r="AM48" s="56">
        <v>7</v>
      </c>
      <c r="AN48" s="57" t="s">
        <v>154</v>
      </c>
      <c r="AO48" s="57" t="s">
        <v>141</v>
      </c>
      <c r="AP48" s="56">
        <v>3</v>
      </c>
      <c r="AQ48" s="57" t="s">
        <v>144</v>
      </c>
      <c r="AR48" s="57" t="s">
        <v>145</v>
      </c>
      <c r="AS48" s="56">
        <v>8</v>
      </c>
      <c r="AT48" s="57" t="s">
        <v>142</v>
      </c>
      <c r="AU48" s="57" t="s">
        <v>141</v>
      </c>
      <c r="AV48" s="56">
        <v>3</v>
      </c>
      <c r="AW48" s="57" t="s">
        <v>143</v>
      </c>
      <c r="AX48" s="86" t="s">
        <v>143</v>
      </c>
      <c r="AY48" s="56">
        <v>1</v>
      </c>
      <c r="AZ48" s="85" t="s">
        <v>145</v>
      </c>
      <c r="BA48" s="58" t="s">
        <v>153</v>
      </c>
      <c r="BB48" s="58" t="s">
        <v>142</v>
      </c>
      <c r="BC48" s="58" t="s">
        <v>144</v>
      </c>
      <c r="BD48" s="84">
        <v>9</v>
      </c>
      <c r="BE48" s="83">
        <v>8</v>
      </c>
      <c r="BF48" s="83">
        <v>3</v>
      </c>
      <c r="BG48" s="83">
        <v>4</v>
      </c>
      <c r="BH48" s="83">
        <v>2</v>
      </c>
      <c r="BI48" s="83">
        <v>2</v>
      </c>
      <c r="BJ48" s="83">
        <v>9</v>
      </c>
      <c r="BK48" s="83">
        <v>5</v>
      </c>
      <c r="BL48" s="83">
        <v>10</v>
      </c>
      <c r="BM48" s="83">
        <v>5</v>
      </c>
      <c r="BN48" s="83">
        <v>3</v>
      </c>
      <c r="BO48" s="58" t="s">
        <v>143</v>
      </c>
      <c r="BP48" s="58" t="s">
        <v>143</v>
      </c>
      <c r="BQ48" s="58" t="s">
        <v>148</v>
      </c>
      <c r="BR48" s="58" t="s">
        <v>147</v>
      </c>
      <c r="BS48" s="58" t="s">
        <v>144</v>
      </c>
      <c r="BT48" s="58" t="s">
        <v>145</v>
      </c>
      <c r="BU48" s="95" t="s">
        <v>391</v>
      </c>
      <c r="BV48" s="82"/>
      <c r="BW48" s="81"/>
    </row>
    <row r="49" spans="1:75" s="54" customFormat="1" ht="18" customHeight="1">
      <c r="A49" s="54" t="s">
        <v>223</v>
      </c>
      <c r="B49" s="94" t="s">
        <v>224</v>
      </c>
      <c r="C49" s="98"/>
      <c r="D49" s="99" t="s">
        <v>134</v>
      </c>
      <c r="E49" s="186"/>
      <c r="F49" s="91" t="s">
        <v>138</v>
      </c>
      <c r="G49" s="59"/>
      <c r="H49" s="57" t="s">
        <v>139</v>
      </c>
      <c r="I49" s="58" t="s">
        <v>140</v>
      </c>
      <c r="J49" s="83"/>
      <c r="K49" s="83"/>
      <c r="L49" s="58" t="s">
        <v>171</v>
      </c>
      <c r="M49" s="58" t="s">
        <v>140</v>
      </c>
      <c r="N49" s="58" t="s">
        <v>209</v>
      </c>
      <c r="O49" s="58" t="s">
        <v>209</v>
      </c>
      <c r="P49" s="58" t="s">
        <v>145</v>
      </c>
      <c r="Q49" s="58" t="s">
        <v>165</v>
      </c>
      <c r="R49" s="58" t="s">
        <v>146</v>
      </c>
      <c r="S49" s="87" t="s">
        <v>154</v>
      </c>
      <c r="T49" s="57" t="s">
        <v>141</v>
      </c>
      <c r="U49" s="56">
        <v>3</v>
      </c>
      <c r="V49" s="57" t="s">
        <v>154</v>
      </c>
      <c r="W49" s="57" t="s">
        <v>141</v>
      </c>
      <c r="X49" s="56">
        <v>3</v>
      </c>
      <c r="Y49" s="57" t="s">
        <v>146</v>
      </c>
      <c r="Z49" s="57" t="s">
        <v>146</v>
      </c>
      <c r="AA49" s="56">
        <v>2</v>
      </c>
      <c r="AB49" s="57" t="s">
        <v>146</v>
      </c>
      <c r="AC49" s="57" t="s">
        <v>141</v>
      </c>
      <c r="AD49" s="56">
        <v>3</v>
      </c>
      <c r="AE49" s="57" t="s">
        <v>140</v>
      </c>
      <c r="AF49" s="57" t="s">
        <v>140</v>
      </c>
      <c r="AG49" s="56">
        <v>0</v>
      </c>
      <c r="AH49" s="57" t="s">
        <v>146</v>
      </c>
      <c r="AI49" s="57" t="s">
        <v>146</v>
      </c>
      <c r="AJ49" s="56">
        <v>2</v>
      </c>
      <c r="AK49" s="57" t="s">
        <v>199</v>
      </c>
      <c r="AL49" s="57" t="s">
        <v>147</v>
      </c>
      <c r="AM49" s="56">
        <v>3</v>
      </c>
      <c r="AN49" s="57" t="s">
        <v>143</v>
      </c>
      <c r="AO49" s="57" t="s">
        <v>143</v>
      </c>
      <c r="AP49" s="56">
        <v>1</v>
      </c>
      <c r="AQ49" s="57" t="s">
        <v>161</v>
      </c>
      <c r="AR49" s="57" t="s">
        <v>154</v>
      </c>
      <c r="AS49" s="56">
        <v>4</v>
      </c>
      <c r="AT49" s="57" t="s">
        <v>141</v>
      </c>
      <c r="AU49" s="57" t="s">
        <v>141</v>
      </c>
      <c r="AV49" s="56">
        <v>3</v>
      </c>
      <c r="AW49" s="57" t="s">
        <v>173</v>
      </c>
      <c r="AX49" s="86" t="s">
        <v>173</v>
      </c>
      <c r="AY49" s="56">
        <v>1</v>
      </c>
      <c r="AZ49" s="85" t="s">
        <v>150</v>
      </c>
      <c r="BA49" s="58" t="s">
        <v>153</v>
      </c>
      <c r="BB49" s="58" t="s">
        <v>150</v>
      </c>
      <c r="BC49" s="58" t="s">
        <v>144</v>
      </c>
      <c r="BD49" s="84">
        <v>4</v>
      </c>
      <c r="BE49" s="83">
        <v>5</v>
      </c>
      <c r="BF49" s="83">
        <v>1</v>
      </c>
      <c r="BG49" s="83">
        <v>2</v>
      </c>
      <c r="BH49" s="83">
        <v>1</v>
      </c>
      <c r="BI49" s="83">
        <v>1</v>
      </c>
      <c r="BJ49" s="83">
        <v>5</v>
      </c>
      <c r="BK49" s="83">
        <v>3</v>
      </c>
      <c r="BL49" s="83">
        <v>5</v>
      </c>
      <c r="BM49" s="83">
        <v>3</v>
      </c>
      <c r="BN49" s="83">
        <v>2</v>
      </c>
      <c r="BO49" s="58" t="s">
        <v>143</v>
      </c>
      <c r="BP49" s="58" t="s">
        <v>143</v>
      </c>
      <c r="BQ49" s="58" t="s">
        <v>141</v>
      </c>
      <c r="BR49" s="58" t="s">
        <v>147</v>
      </c>
      <c r="BS49" s="58" t="s">
        <v>144</v>
      </c>
      <c r="BT49" s="58" t="s">
        <v>154</v>
      </c>
      <c r="BU49" s="95"/>
      <c r="BV49" s="82"/>
      <c r="BW49" s="81"/>
    </row>
    <row r="50" spans="1:75" s="54" customFormat="1" ht="18" customHeight="1">
      <c r="A50" s="54" t="s">
        <v>245</v>
      </c>
      <c r="B50" s="94" t="s">
        <v>246</v>
      </c>
      <c r="C50" s="98"/>
      <c r="D50" s="99" t="s">
        <v>134</v>
      </c>
      <c r="E50" s="186"/>
      <c r="F50" s="91" t="s">
        <v>138</v>
      </c>
      <c r="G50" s="59"/>
      <c r="H50" s="57" t="s">
        <v>139</v>
      </c>
      <c r="I50" s="58" t="s">
        <v>140</v>
      </c>
      <c r="J50" s="83"/>
      <c r="K50" s="83"/>
      <c r="L50" s="58" t="s">
        <v>170</v>
      </c>
      <c r="M50" s="58" t="s">
        <v>170</v>
      </c>
      <c r="N50" s="58" t="s">
        <v>171</v>
      </c>
      <c r="O50" s="58" t="s">
        <v>158</v>
      </c>
      <c r="P50" s="58" t="s">
        <v>164</v>
      </c>
      <c r="Q50" s="58" t="s">
        <v>171</v>
      </c>
      <c r="R50" s="58" t="s">
        <v>146</v>
      </c>
      <c r="S50" s="87" t="s">
        <v>154</v>
      </c>
      <c r="T50" s="57" t="s">
        <v>143</v>
      </c>
      <c r="U50" s="56">
        <v>3</v>
      </c>
      <c r="V50" s="57" t="s">
        <v>143</v>
      </c>
      <c r="W50" s="57" t="s">
        <v>143</v>
      </c>
      <c r="X50" s="56">
        <v>1</v>
      </c>
      <c r="Y50" s="57" t="s">
        <v>146</v>
      </c>
      <c r="Z50" s="57" t="s">
        <v>146</v>
      </c>
      <c r="AA50" s="56">
        <v>2</v>
      </c>
      <c r="AB50" s="57" t="s">
        <v>141</v>
      </c>
      <c r="AC50" s="57" t="s">
        <v>146</v>
      </c>
      <c r="AD50" s="56">
        <v>3</v>
      </c>
      <c r="AE50" s="57" t="s">
        <v>140</v>
      </c>
      <c r="AF50" s="57" t="s">
        <v>140</v>
      </c>
      <c r="AG50" s="56">
        <v>0</v>
      </c>
      <c r="AH50" s="57" t="s">
        <v>161</v>
      </c>
      <c r="AI50" s="57" t="s">
        <v>143</v>
      </c>
      <c r="AJ50" s="56">
        <v>4</v>
      </c>
      <c r="AK50" s="57" t="s">
        <v>176</v>
      </c>
      <c r="AL50" s="57" t="s">
        <v>147</v>
      </c>
      <c r="AM50" s="56">
        <v>3</v>
      </c>
      <c r="AN50" s="57" t="s">
        <v>143</v>
      </c>
      <c r="AO50" s="57" t="s">
        <v>143</v>
      </c>
      <c r="AP50" s="56">
        <v>1</v>
      </c>
      <c r="AQ50" s="57" t="s">
        <v>161</v>
      </c>
      <c r="AR50" s="57" t="s">
        <v>141</v>
      </c>
      <c r="AS50" s="56">
        <v>3</v>
      </c>
      <c r="AT50" s="57" t="s">
        <v>161</v>
      </c>
      <c r="AU50" s="57" t="s">
        <v>143</v>
      </c>
      <c r="AV50" s="56">
        <v>4</v>
      </c>
      <c r="AW50" s="57" t="s">
        <v>173</v>
      </c>
      <c r="AX50" s="86" t="s">
        <v>173</v>
      </c>
      <c r="AY50" s="56">
        <v>1</v>
      </c>
      <c r="AZ50" s="85" t="s">
        <v>150</v>
      </c>
      <c r="BA50" s="58" t="s">
        <v>153</v>
      </c>
      <c r="BB50" s="58" t="s">
        <v>142</v>
      </c>
      <c r="BC50" s="58" t="s">
        <v>144</v>
      </c>
      <c r="BD50" s="84">
        <v>3</v>
      </c>
      <c r="BE50" s="83">
        <v>6</v>
      </c>
      <c r="BF50" s="83">
        <v>1</v>
      </c>
      <c r="BG50" s="83">
        <v>3</v>
      </c>
      <c r="BH50" s="83">
        <v>2</v>
      </c>
      <c r="BI50" s="83">
        <v>3</v>
      </c>
      <c r="BJ50" s="83">
        <v>8</v>
      </c>
      <c r="BK50" s="83">
        <v>4</v>
      </c>
      <c r="BL50" s="83">
        <v>6</v>
      </c>
      <c r="BM50" s="83">
        <v>4</v>
      </c>
      <c r="BN50" s="83">
        <v>4</v>
      </c>
      <c r="BO50" s="58" t="s">
        <v>146</v>
      </c>
      <c r="BP50" s="58" t="s">
        <v>146</v>
      </c>
      <c r="BQ50" s="58" t="s">
        <v>141</v>
      </c>
      <c r="BR50" s="58" t="s">
        <v>147</v>
      </c>
      <c r="BS50" s="58" t="s">
        <v>144</v>
      </c>
      <c r="BT50" s="58" t="s">
        <v>151</v>
      </c>
      <c r="BU50" s="95" t="s">
        <v>410</v>
      </c>
      <c r="BV50" s="82"/>
      <c r="BW50" s="81"/>
    </row>
    <row r="51" spans="1:75" s="54" customFormat="1" ht="18" customHeight="1">
      <c r="A51" s="54" t="s">
        <v>243</v>
      </c>
      <c r="B51" s="94" t="s">
        <v>244</v>
      </c>
      <c r="C51" s="92" t="s">
        <v>134</v>
      </c>
      <c r="D51" s="99" t="s">
        <v>134</v>
      </c>
      <c r="E51" s="186"/>
      <c r="F51" s="91" t="s">
        <v>138</v>
      </c>
      <c r="G51" s="59"/>
      <c r="H51" s="57" t="s">
        <v>139</v>
      </c>
      <c r="I51" s="58" t="s">
        <v>143</v>
      </c>
      <c r="J51" s="83"/>
      <c r="K51" s="83" t="s">
        <v>398</v>
      </c>
      <c r="L51" s="58" t="s">
        <v>173</v>
      </c>
      <c r="M51" s="58" t="s">
        <v>173</v>
      </c>
      <c r="N51" s="58" t="s">
        <v>143</v>
      </c>
      <c r="O51" s="58" t="s">
        <v>146</v>
      </c>
      <c r="P51" s="58" t="s">
        <v>148</v>
      </c>
      <c r="Q51" s="58" t="s">
        <v>149</v>
      </c>
      <c r="R51" s="58" t="s">
        <v>147</v>
      </c>
      <c r="S51" s="87" t="s">
        <v>150</v>
      </c>
      <c r="T51" s="57" t="s">
        <v>150</v>
      </c>
      <c r="U51" s="56">
        <v>8</v>
      </c>
      <c r="V51" s="57" t="s">
        <v>142</v>
      </c>
      <c r="W51" s="57" t="s">
        <v>148</v>
      </c>
      <c r="X51" s="56">
        <v>4</v>
      </c>
      <c r="Y51" s="57" t="s">
        <v>149</v>
      </c>
      <c r="Z51" s="57" t="s">
        <v>152</v>
      </c>
      <c r="AA51" s="56">
        <v>3</v>
      </c>
      <c r="AB51" s="57" t="s">
        <v>141</v>
      </c>
      <c r="AC51" s="57" t="s">
        <v>141</v>
      </c>
      <c r="AD51" s="56">
        <v>3</v>
      </c>
      <c r="AE51" s="57" t="s">
        <v>152</v>
      </c>
      <c r="AF51" s="57" t="s">
        <v>152</v>
      </c>
      <c r="AG51" s="56">
        <v>3</v>
      </c>
      <c r="AH51" s="57" t="s">
        <v>146</v>
      </c>
      <c r="AI51" s="57" t="s">
        <v>146</v>
      </c>
      <c r="AJ51" s="56">
        <v>2</v>
      </c>
      <c r="AK51" s="57" t="s">
        <v>176</v>
      </c>
      <c r="AL51" s="57" t="s">
        <v>199</v>
      </c>
      <c r="AM51" s="56">
        <v>6</v>
      </c>
      <c r="AN51" s="57" t="s">
        <v>154</v>
      </c>
      <c r="AO51" s="57" t="s">
        <v>141</v>
      </c>
      <c r="AP51" s="56">
        <v>3</v>
      </c>
      <c r="AQ51" s="57" t="s">
        <v>153</v>
      </c>
      <c r="AR51" s="57" t="s">
        <v>145</v>
      </c>
      <c r="AS51" s="56">
        <v>8</v>
      </c>
      <c r="AT51" s="57" t="s">
        <v>154</v>
      </c>
      <c r="AU51" s="57" t="s">
        <v>141</v>
      </c>
      <c r="AV51" s="56">
        <v>3</v>
      </c>
      <c r="AW51" s="57" t="s">
        <v>173</v>
      </c>
      <c r="AX51" s="86" t="s">
        <v>173</v>
      </c>
      <c r="AY51" s="56">
        <v>1</v>
      </c>
      <c r="AZ51" s="85" t="s">
        <v>145</v>
      </c>
      <c r="BA51" s="58" t="s">
        <v>153</v>
      </c>
      <c r="BB51" s="58" t="s">
        <v>142</v>
      </c>
      <c r="BC51" s="58" t="s">
        <v>144</v>
      </c>
      <c r="BD51" s="84">
        <v>8</v>
      </c>
      <c r="BE51" s="83">
        <v>7</v>
      </c>
      <c r="BF51" s="83">
        <v>3</v>
      </c>
      <c r="BG51" s="83">
        <v>3</v>
      </c>
      <c r="BH51" s="83">
        <v>2</v>
      </c>
      <c r="BI51" s="83">
        <v>2</v>
      </c>
      <c r="BJ51" s="83">
        <v>8</v>
      </c>
      <c r="BK51" s="83">
        <v>5</v>
      </c>
      <c r="BL51" s="83">
        <v>8</v>
      </c>
      <c r="BM51" s="83">
        <v>4</v>
      </c>
      <c r="BN51" s="83">
        <v>2</v>
      </c>
      <c r="BO51" s="58" t="s">
        <v>143</v>
      </c>
      <c r="BP51" s="58" t="s">
        <v>143</v>
      </c>
      <c r="BQ51" s="58" t="s">
        <v>141</v>
      </c>
      <c r="BR51" s="58" t="s">
        <v>147</v>
      </c>
      <c r="BS51" s="58" t="s">
        <v>144</v>
      </c>
      <c r="BT51" s="58" t="s">
        <v>154</v>
      </c>
      <c r="BU51" s="95" t="s">
        <v>411</v>
      </c>
      <c r="BV51" s="82"/>
      <c r="BW51" s="81"/>
    </row>
    <row r="52" spans="1:75" s="54" customFormat="1" ht="18" customHeight="1">
      <c r="A52" s="54" t="s">
        <v>210</v>
      </c>
      <c r="B52" s="94" t="s">
        <v>211</v>
      </c>
      <c r="C52" s="92" t="s">
        <v>134</v>
      </c>
      <c r="D52" s="99" t="s">
        <v>134</v>
      </c>
      <c r="E52" s="185" t="s">
        <v>134</v>
      </c>
      <c r="F52" s="91" t="s">
        <v>138</v>
      </c>
      <c r="G52" s="59"/>
      <c r="H52" s="57" t="s">
        <v>139</v>
      </c>
      <c r="I52" s="58" t="s">
        <v>140</v>
      </c>
      <c r="J52" s="83"/>
      <c r="K52" s="83"/>
      <c r="L52" s="58" t="s">
        <v>165</v>
      </c>
      <c r="M52" s="58" t="s">
        <v>143</v>
      </c>
      <c r="N52" s="58" t="s">
        <v>140</v>
      </c>
      <c r="O52" s="58" t="s">
        <v>173</v>
      </c>
      <c r="P52" s="58" t="s">
        <v>148</v>
      </c>
      <c r="Q52" s="58" t="s">
        <v>209</v>
      </c>
      <c r="R52" s="58" t="s">
        <v>147</v>
      </c>
      <c r="S52" s="87" t="s">
        <v>153</v>
      </c>
      <c r="T52" s="57" t="s">
        <v>150</v>
      </c>
      <c r="U52" s="56">
        <v>8</v>
      </c>
      <c r="V52" s="57" t="s">
        <v>145</v>
      </c>
      <c r="W52" s="57" t="s">
        <v>148</v>
      </c>
      <c r="X52" s="56">
        <v>5</v>
      </c>
      <c r="Y52" s="57" t="s">
        <v>164</v>
      </c>
      <c r="Z52" s="57" t="s">
        <v>147</v>
      </c>
      <c r="AA52" s="56">
        <v>3</v>
      </c>
      <c r="AB52" s="57" t="s">
        <v>147</v>
      </c>
      <c r="AC52" s="57" t="s">
        <v>148</v>
      </c>
      <c r="AD52" s="56">
        <v>3</v>
      </c>
      <c r="AE52" s="57" t="s">
        <v>152</v>
      </c>
      <c r="AF52" s="57" t="s">
        <v>152</v>
      </c>
      <c r="AG52" s="56">
        <v>3</v>
      </c>
      <c r="AH52" s="57" t="s">
        <v>164</v>
      </c>
      <c r="AI52" s="57" t="s">
        <v>164</v>
      </c>
      <c r="AJ52" s="56">
        <v>3</v>
      </c>
      <c r="AK52" s="57" t="s">
        <v>153</v>
      </c>
      <c r="AL52" s="57" t="s">
        <v>142</v>
      </c>
      <c r="AM52" s="56">
        <v>7</v>
      </c>
      <c r="AN52" s="57" t="s">
        <v>154</v>
      </c>
      <c r="AO52" s="57" t="s">
        <v>141</v>
      </c>
      <c r="AP52" s="56">
        <v>3</v>
      </c>
      <c r="AQ52" s="57" t="s">
        <v>145</v>
      </c>
      <c r="AR52" s="57" t="s">
        <v>148</v>
      </c>
      <c r="AS52" s="56">
        <v>5</v>
      </c>
      <c r="AT52" s="57" t="s">
        <v>142</v>
      </c>
      <c r="AU52" s="57" t="s">
        <v>141</v>
      </c>
      <c r="AV52" s="56">
        <v>3</v>
      </c>
      <c r="AW52" s="57" t="s">
        <v>143</v>
      </c>
      <c r="AX52" s="86" t="s">
        <v>143</v>
      </c>
      <c r="AY52" s="56">
        <v>1</v>
      </c>
      <c r="AZ52" s="85" t="s">
        <v>145</v>
      </c>
      <c r="BA52" s="58" t="s">
        <v>153</v>
      </c>
      <c r="BB52" s="58" t="s">
        <v>142</v>
      </c>
      <c r="BC52" s="58" t="s">
        <v>144</v>
      </c>
      <c r="BD52" s="84">
        <v>9</v>
      </c>
      <c r="BE52" s="83">
        <v>8</v>
      </c>
      <c r="BF52" s="83">
        <v>4</v>
      </c>
      <c r="BG52" s="83">
        <v>4</v>
      </c>
      <c r="BH52" s="83">
        <v>2</v>
      </c>
      <c r="BI52" s="83">
        <v>2</v>
      </c>
      <c r="BJ52" s="83">
        <v>9</v>
      </c>
      <c r="BK52" s="83">
        <v>5</v>
      </c>
      <c r="BL52" s="83">
        <v>10</v>
      </c>
      <c r="BM52" s="83">
        <v>5</v>
      </c>
      <c r="BN52" s="83">
        <v>3</v>
      </c>
      <c r="BO52" s="58" t="s">
        <v>143</v>
      </c>
      <c r="BP52" s="58" t="s">
        <v>143</v>
      </c>
      <c r="BQ52" s="58" t="s">
        <v>148</v>
      </c>
      <c r="BR52" s="58" t="s">
        <v>147</v>
      </c>
      <c r="BS52" s="58" t="s">
        <v>144</v>
      </c>
      <c r="BT52" s="58" t="s">
        <v>154</v>
      </c>
      <c r="BU52" s="95"/>
      <c r="BV52" s="82"/>
      <c r="BW52" s="81"/>
    </row>
    <row r="53" spans="1:75" s="54" customFormat="1" ht="18" customHeight="1">
      <c r="A53" s="54" t="s">
        <v>253</v>
      </c>
      <c r="B53" s="94" t="s">
        <v>254</v>
      </c>
      <c r="C53" s="92" t="s">
        <v>134</v>
      </c>
      <c r="D53" s="93"/>
      <c r="E53" s="185" t="s">
        <v>134</v>
      </c>
      <c r="F53" s="91" t="s">
        <v>138</v>
      </c>
      <c r="G53" s="59"/>
      <c r="H53" s="57" t="s">
        <v>139</v>
      </c>
      <c r="I53" s="58" t="s">
        <v>143</v>
      </c>
      <c r="J53" s="83"/>
      <c r="K53" s="83" t="s">
        <v>398</v>
      </c>
      <c r="L53" s="58" t="s">
        <v>165</v>
      </c>
      <c r="M53" s="55"/>
      <c r="N53" s="58" t="s">
        <v>164</v>
      </c>
      <c r="O53" s="58" t="s">
        <v>164</v>
      </c>
      <c r="P53" s="58" t="s">
        <v>144</v>
      </c>
      <c r="Q53" s="58" t="s">
        <v>140</v>
      </c>
      <c r="R53" s="58" t="s">
        <v>145</v>
      </c>
      <c r="S53" s="87" t="s">
        <v>145</v>
      </c>
      <c r="T53" s="57" t="s">
        <v>145</v>
      </c>
      <c r="U53" s="56">
        <v>8</v>
      </c>
      <c r="V53" s="57" t="s">
        <v>145</v>
      </c>
      <c r="W53" s="57" t="s">
        <v>148</v>
      </c>
      <c r="X53" s="56">
        <v>5</v>
      </c>
      <c r="Y53" s="57" t="s">
        <v>164</v>
      </c>
      <c r="Z53" s="57" t="s">
        <v>164</v>
      </c>
      <c r="AA53" s="56">
        <v>3</v>
      </c>
      <c r="AB53" s="57" t="s">
        <v>148</v>
      </c>
      <c r="AC53" s="57" t="s">
        <v>164</v>
      </c>
      <c r="AD53" s="56">
        <v>3</v>
      </c>
      <c r="AE53" s="57" t="s">
        <v>140</v>
      </c>
      <c r="AF53" s="57" t="s">
        <v>140</v>
      </c>
      <c r="AG53" s="56">
        <v>0</v>
      </c>
      <c r="AH53" s="57" t="s">
        <v>144</v>
      </c>
      <c r="AI53" s="57" t="s">
        <v>143</v>
      </c>
      <c r="AJ53" s="56">
        <v>5</v>
      </c>
      <c r="AK53" s="57" t="s">
        <v>144</v>
      </c>
      <c r="AL53" s="57" t="s">
        <v>148</v>
      </c>
      <c r="AM53" s="56">
        <v>5</v>
      </c>
      <c r="AN53" s="57" t="s">
        <v>143</v>
      </c>
      <c r="AO53" s="57" t="s">
        <v>143</v>
      </c>
      <c r="AP53" s="56">
        <v>1</v>
      </c>
      <c r="AQ53" s="57" t="s">
        <v>144</v>
      </c>
      <c r="AR53" s="57" t="s">
        <v>148</v>
      </c>
      <c r="AS53" s="56">
        <v>5</v>
      </c>
      <c r="AT53" s="57" t="s">
        <v>144</v>
      </c>
      <c r="AU53" s="57" t="s">
        <v>143</v>
      </c>
      <c r="AV53" s="56">
        <v>5</v>
      </c>
      <c r="AW53" s="57" t="s">
        <v>143</v>
      </c>
      <c r="AX53" s="86" t="s">
        <v>143</v>
      </c>
      <c r="AY53" s="56">
        <v>1</v>
      </c>
      <c r="AZ53" s="85" t="s">
        <v>148</v>
      </c>
      <c r="BA53" s="58" t="s">
        <v>145</v>
      </c>
      <c r="BB53" s="58" t="s">
        <v>145</v>
      </c>
      <c r="BC53" s="58" t="s">
        <v>145</v>
      </c>
      <c r="BD53" s="84">
        <v>10</v>
      </c>
      <c r="BE53" s="83">
        <v>10</v>
      </c>
      <c r="BF53" s="83">
        <v>1</v>
      </c>
      <c r="BG53" s="83">
        <v>5</v>
      </c>
      <c r="BH53" s="83">
        <v>1</v>
      </c>
      <c r="BI53" s="83">
        <v>5</v>
      </c>
      <c r="BJ53" s="83">
        <v>10</v>
      </c>
      <c r="BK53" s="83">
        <v>7</v>
      </c>
      <c r="BL53" s="83">
        <v>10</v>
      </c>
      <c r="BM53" s="83">
        <v>7</v>
      </c>
      <c r="BN53" s="83">
        <v>7</v>
      </c>
      <c r="BO53" s="58" t="s">
        <v>164</v>
      </c>
      <c r="BP53" s="55"/>
      <c r="BQ53" s="58" t="s">
        <v>164</v>
      </c>
      <c r="BR53" s="58" t="s">
        <v>148</v>
      </c>
      <c r="BS53" s="58" t="s">
        <v>144</v>
      </c>
      <c r="BT53" s="58" t="s">
        <v>148</v>
      </c>
      <c r="BU53" s="95" t="s">
        <v>391</v>
      </c>
      <c r="BV53" s="82"/>
      <c r="BW53" s="81"/>
    </row>
    <row r="54" spans="1:75" s="54" customFormat="1" ht="18" customHeight="1">
      <c r="A54" s="101" t="s">
        <v>220</v>
      </c>
      <c r="B54" s="100" t="s">
        <v>221</v>
      </c>
      <c r="C54" s="92" t="s">
        <v>134</v>
      </c>
      <c r="D54" s="99" t="s">
        <v>134</v>
      </c>
      <c r="E54" s="186"/>
      <c r="F54" s="91" t="s">
        <v>138</v>
      </c>
      <c r="G54" s="97" t="s">
        <v>412</v>
      </c>
      <c r="H54" s="57" t="s">
        <v>139</v>
      </c>
      <c r="I54" s="58" t="s">
        <v>140</v>
      </c>
      <c r="J54" s="83"/>
      <c r="K54" s="83"/>
      <c r="L54" s="96" t="s">
        <v>164</v>
      </c>
      <c r="M54" s="58" t="s">
        <v>147</v>
      </c>
      <c r="N54" s="58" t="s">
        <v>146</v>
      </c>
      <c r="O54" s="58" t="s">
        <v>150</v>
      </c>
      <c r="P54" s="58" t="s">
        <v>144</v>
      </c>
      <c r="Q54" s="58" t="s">
        <v>146</v>
      </c>
      <c r="R54" s="58" t="s">
        <v>145</v>
      </c>
      <c r="S54" s="87" t="s">
        <v>153</v>
      </c>
      <c r="T54" s="57" t="s">
        <v>145</v>
      </c>
      <c r="U54" s="56">
        <v>9</v>
      </c>
      <c r="V54" s="57" t="s">
        <v>145</v>
      </c>
      <c r="W54" s="57" t="s">
        <v>148</v>
      </c>
      <c r="X54" s="56">
        <v>7</v>
      </c>
      <c r="Y54" s="57" t="s">
        <v>164</v>
      </c>
      <c r="Z54" s="57" t="s">
        <v>147</v>
      </c>
      <c r="AA54" s="56">
        <v>4</v>
      </c>
      <c r="AB54" s="57" t="s">
        <v>147</v>
      </c>
      <c r="AC54" s="57" t="s">
        <v>148</v>
      </c>
      <c r="AD54" s="56">
        <v>5</v>
      </c>
      <c r="AE54" s="57" t="s">
        <v>152</v>
      </c>
      <c r="AF54" s="57" t="s">
        <v>152</v>
      </c>
      <c r="AG54" s="56">
        <v>2</v>
      </c>
      <c r="AH54" s="57" t="s">
        <v>164</v>
      </c>
      <c r="AI54" s="57" t="s">
        <v>164</v>
      </c>
      <c r="AJ54" s="56">
        <v>3</v>
      </c>
      <c r="AK54" s="57" t="s">
        <v>153</v>
      </c>
      <c r="AL54" s="57" t="s">
        <v>142</v>
      </c>
      <c r="AM54" s="56">
        <v>8</v>
      </c>
      <c r="AN54" s="57" t="s">
        <v>154</v>
      </c>
      <c r="AO54" s="57" t="s">
        <v>141</v>
      </c>
      <c r="AP54" s="56">
        <v>3</v>
      </c>
      <c r="AQ54" s="57" t="s">
        <v>144</v>
      </c>
      <c r="AR54" s="57" t="s">
        <v>145</v>
      </c>
      <c r="AS54" s="56">
        <v>9</v>
      </c>
      <c r="AT54" s="57" t="s">
        <v>154</v>
      </c>
      <c r="AU54" s="57" t="s">
        <v>141</v>
      </c>
      <c r="AV54" s="56">
        <v>5</v>
      </c>
      <c r="AW54" s="57" t="s">
        <v>143</v>
      </c>
      <c r="AX54" s="86" t="s">
        <v>143</v>
      </c>
      <c r="AY54" s="56">
        <v>1</v>
      </c>
      <c r="AZ54" s="85" t="s">
        <v>145</v>
      </c>
      <c r="BA54" s="58" t="s">
        <v>144</v>
      </c>
      <c r="BB54" s="58" t="s">
        <v>145</v>
      </c>
      <c r="BC54" s="58" t="s">
        <v>144</v>
      </c>
      <c r="BD54" s="84">
        <v>9</v>
      </c>
      <c r="BE54" s="83">
        <v>7</v>
      </c>
      <c r="BF54" s="83">
        <v>1</v>
      </c>
      <c r="BG54" s="83">
        <v>3</v>
      </c>
      <c r="BH54" s="83">
        <v>2</v>
      </c>
      <c r="BI54" s="83">
        <v>2</v>
      </c>
      <c r="BJ54" s="83">
        <v>9</v>
      </c>
      <c r="BK54" s="83">
        <v>4</v>
      </c>
      <c r="BL54" s="83">
        <v>8</v>
      </c>
      <c r="BM54" s="83">
        <v>8</v>
      </c>
      <c r="BN54" s="83">
        <v>3</v>
      </c>
      <c r="BO54" s="58" t="s">
        <v>143</v>
      </c>
      <c r="BP54" s="58" t="s">
        <v>143</v>
      </c>
      <c r="BQ54" s="58" t="s">
        <v>148</v>
      </c>
      <c r="BR54" s="58" t="s">
        <v>148</v>
      </c>
      <c r="BS54" s="58" t="s">
        <v>144</v>
      </c>
      <c r="BT54" s="58" t="s">
        <v>143</v>
      </c>
      <c r="BU54" s="95" t="s">
        <v>391</v>
      </c>
      <c r="BV54" s="82"/>
      <c r="BW54" s="81"/>
    </row>
    <row r="55" spans="1:75" s="54" customFormat="1" ht="18" customHeight="1">
      <c r="A55" s="54" t="s">
        <v>187</v>
      </c>
      <c r="B55" s="94" t="s">
        <v>188</v>
      </c>
      <c r="C55" s="92" t="s">
        <v>134</v>
      </c>
      <c r="D55" s="93"/>
      <c r="E55" s="185" t="s">
        <v>134</v>
      </c>
      <c r="F55" s="91" t="s">
        <v>138</v>
      </c>
      <c r="G55" s="59"/>
      <c r="H55" s="57" t="s">
        <v>139</v>
      </c>
      <c r="I55" s="58" t="s">
        <v>145</v>
      </c>
      <c r="J55" s="83"/>
      <c r="K55" s="83" t="s">
        <v>388</v>
      </c>
      <c r="L55" s="58" t="s">
        <v>140</v>
      </c>
      <c r="M55" s="85" t="s">
        <v>164</v>
      </c>
      <c r="N55" s="58" t="s">
        <v>140</v>
      </c>
      <c r="O55" s="58" t="s">
        <v>164</v>
      </c>
      <c r="P55" s="58" t="s">
        <v>145</v>
      </c>
      <c r="Q55" s="58" t="s">
        <v>140</v>
      </c>
      <c r="R55" s="58" t="s">
        <v>147</v>
      </c>
      <c r="S55" s="89" t="s">
        <v>153</v>
      </c>
      <c r="T55" s="90" t="s">
        <v>150</v>
      </c>
      <c r="U55" s="56">
        <v>8</v>
      </c>
      <c r="V55" s="89" t="s">
        <v>145</v>
      </c>
      <c r="W55" s="57" t="s">
        <v>148</v>
      </c>
      <c r="X55" s="56">
        <v>5</v>
      </c>
      <c r="Y55" s="88" t="s">
        <v>164</v>
      </c>
      <c r="Z55" s="57" t="s">
        <v>147</v>
      </c>
      <c r="AA55" s="56">
        <v>3</v>
      </c>
      <c r="AB55" s="88" t="s">
        <v>147</v>
      </c>
      <c r="AC55" s="57" t="s">
        <v>148</v>
      </c>
      <c r="AD55" s="56">
        <v>3</v>
      </c>
      <c r="AE55" s="87" t="s">
        <v>152</v>
      </c>
      <c r="AF55" s="57" t="s">
        <v>152</v>
      </c>
      <c r="AG55" s="56">
        <v>3</v>
      </c>
      <c r="AH55" s="57" t="s">
        <v>164</v>
      </c>
      <c r="AI55" s="57" t="s">
        <v>164</v>
      </c>
      <c r="AJ55" s="56">
        <v>3</v>
      </c>
      <c r="AK55" s="57" t="s">
        <v>153</v>
      </c>
      <c r="AL55" s="57" t="s">
        <v>142</v>
      </c>
      <c r="AM55" s="56">
        <v>7</v>
      </c>
      <c r="AN55" s="57" t="s">
        <v>154</v>
      </c>
      <c r="AO55" s="57" t="s">
        <v>141</v>
      </c>
      <c r="AP55" s="56">
        <v>3</v>
      </c>
      <c r="AQ55" s="57" t="s">
        <v>144</v>
      </c>
      <c r="AR55" s="57" t="s">
        <v>145</v>
      </c>
      <c r="AS55" s="56">
        <v>8</v>
      </c>
      <c r="AT55" s="57" t="s">
        <v>141</v>
      </c>
      <c r="AU55" s="57" t="s">
        <v>141</v>
      </c>
      <c r="AV55" s="56">
        <v>3</v>
      </c>
      <c r="AW55" s="57" t="s">
        <v>173</v>
      </c>
      <c r="AX55" s="86" t="s">
        <v>173</v>
      </c>
      <c r="AY55" s="56">
        <v>1</v>
      </c>
      <c r="AZ55" s="85" t="s">
        <v>145</v>
      </c>
      <c r="BA55" s="58" t="s">
        <v>142</v>
      </c>
      <c r="BB55" s="58" t="s">
        <v>142</v>
      </c>
      <c r="BC55" s="58" t="s">
        <v>144</v>
      </c>
      <c r="BD55" s="84">
        <v>9</v>
      </c>
      <c r="BE55" s="83">
        <v>8</v>
      </c>
      <c r="BF55" s="83">
        <v>3</v>
      </c>
      <c r="BG55" s="83">
        <v>4</v>
      </c>
      <c r="BH55" s="83">
        <v>2</v>
      </c>
      <c r="BI55" s="83">
        <v>2</v>
      </c>
      <c r="BJ55" s="83">
        <v>9</v>
      </c>
      <c r="BK55" s="83">
        <v>5</v>
      </c>
      <c r="BL55" s="83">
        <v>10</v>
      </c>
      <c r="BM55" s="83">
        <v>5</v>
      </c>
      <c r="BN55" s="83">
        <v>3</v>
      </c>
      <c r="BO55" s="58" t="s">
        <v>143</v>
      </c>
      <c r="BP55" s="58" t="s">
        <v>143</v>
      </c>
      <c r="BQ55" s="58" t="s">
        <v>148</v>
      </c>
      <c r="BR55" s="58" t="s">
        <v>147</v>
      </c>
      <c r="BS55" s="58" t="s">
        <v>144</v>
      </c>
      <c r="BT55" s="58" t="s">
        <v>154</v>
      </c>
      <c r="BU55" s="82"/>
      <c r="BV55" s="82"/>
      <c r="BW55" s="81"/>
    </row>
  </sheetData>
  <sheetProtection insertRows="0" sort="0" autoFilter="0"/>
  <sortState xmlns:xlrd2="http://schemas.microsoft.com/office/spreadsheetml/2017/richdata2" ref="A4:BY55">
    <sortCondition ref="B4:B55"/>
  </sortState>
  <mergeCells count="39">
    <mergeCell ref="BQ1:BQ2"/>
    <mergeCell ref="BR1:BR2"/>
    <mergeCell ref="BS1:BS2"/>
    <mergeCell ref="BT1:BT2"/>
    <mergeCell ref="BO1:BO2"/>
    <mergeCell ref="BP1:BP2"/>
    <mergeCell ref="AE2:AG2"/>
    <mergeCell ref="AW2:AY2"/>
    <mergeCell ref="BA1:BA2"/>
    <mergeCell ref="BB1:BB2"/>
    <mergeCell ref="BC1:BC2"/>
    <mergeCell ref="AH2:AJ2"/>
    <mergeCell ref="Y1:AJ1"/>
    <mergeCell ref="Y2:AA2"/>
    <mergeCell ref="AB2:AD2"/>
    <mergeCell ref="BD1:BN1"/>
    <mergeCell ref="AZ1:AZ2"/>
    <mergeCell ref="AK1:AY1"/>
    <mergeCell ref="AK2:AM2"/>
    <mergeCell ref="AN2:AP2"/>
    <mergeCell ref="AQ2:AS2"/>
    <mergeCell ref="AT2:AV2"/>
    <mergeCell ref="A1:B1"/>
    <mergeCell ref="C1:C3"/>
    <mergeCell ref="D1:D3"/>
    <mergeCell ref="E1:E3"/>
    <mergeCell ref="I1:I2"/>
    <mergeCell ref="J1:J2"/>
    <mergeCell ref="K1:K2"/>
    <mergeCell ref="L1:L2"/>
    <mergeCell ref="M1:M2"/>
    <mergeCell ref="V2:X2"/>
    <mergeCell ref="P1:P2"/>
    <mergeCell ref="N1:N2"/>
    <mergeCell ref="O1:O2"/>
    <mergeCell ref="Q1:Q2"/>
    <mergeCell ref="R1:R2"/>
    <mergeCell ref="S1:X1"/>
    <mergeCell ref="S2:U2"/>
  </mergeCells>
  <conditionalFormatting sqref="A55">
    <cfRule type="expression" dxfId="273" priority="273">
      <formula>$A55 = 0</formula>
    </cfRule>
  </conditionalFormatting>
  <conditionalFormatting sqref="A55:B55">
    <cfRule type="expression" dxfId="272" priority="274">
      <formula>$D55 = "Y"</formula>
    </cfRule>
  </conditionalFormatting>
  <conditionalFormatting sqref="A4:K6 L4:BW55 A8:K11 A7:B7 H7:K7 A31:K46 A30:B30 H30:K30 A48:K55 A47:E47 H47:K47 A13:K29 A12:E12 H12:K12">
    <cfRule type="expression" dxfId="271" priority="270">
      <formula xml:space="preserve"> $H4 = "Y"</formula>
    </cfRule>
  </conditionalFormatting>
  <conditionalFormatting sqref="I4:I54">
    <cfRule type="containsBlanks" dxfId="270" priority="269">
      <formula>LEN(TRIM(I4))=0</formula>
    </cfRule>
  </conditionalFormatting>
  <conditionalFormatting sqref="H40:I41 H28:I29 V28:W29 Y28:Z29 AB28:AC29 AE28:AF29 AH28:AI29 AK28:AL29 AN28:AO29 AQ28:AR29 AT28:AU29 AW28:AX29 AZ28:BC29 BO28:BT29 L28:T29">
    <cfRule type="expression" dxfId="269" priority="271">
      <formula xml:space="preserve"> $B26 = "Y"</formula>
    </cfRule>
  </conditionalFormatting>
  <conditionalFormatting sqref="H42:I42 H30:I30">
    <cfRule type="expression" dxfId="268" priority="272">
      <formula xml:space="preserve"> #REF! = "Y"</formula>
    </cfRule>
  </conditionalFormatting>
  <conditionalFormatting sqref="L31:L39 L51:T54 V43:W47 V51:W54 Y43:Z47 Y51:Z54 AB43:AC47 AB51:AC54 AE43:AF47 AE51:AF54 AH43:AI47 AH51:AI54 AK43:AL47 AK51:AL54 AN43:AO47 AN51:AO54 AQ43:AR47 AQ51:AR54 AT43:AU47 AT51:AU54 AW43:AX47 AW51:AX54 AZ43:BC47 AZ51:BC54 BO43:BT47 BO51:BT54 L43:T47 L7:R27 S8:T27 V8:W27 Y8:Z27 AB8:AC27 AE8:AF27 AH8:AI27 AK8:AL27 AN8:AO27 AQ8:AR27 AT8:AU27 AW8:AX27 AZ7:BC27 BO7:BT27 L4:L6">
    <cfRule type="expression" dxfId="267" priority="265">
      <formula xml:space="preserve"> $B1 = "Y"</formula>
    </cfRule>
  </conditionalFormatting>
  <conditionalFormatting sqref="L4:L54">
    <cfRule type="containsBlanks" dxfId="266" priority="264">
      <formula>LEN(TRIM(L4))=0</formula>
    </cfRule>
  </conditionalFormatting>
  <conditionalFormatting sqref="L40:L41">
    <cfRule type="expression" dxfId="265" priority="266">
      <formula xml:space="preserve"> $B38 = "Y"</formula>
    </cfRule>
  </conditionalFormatting>
  <conditionalFormatting sqref="L42 L30">
    <cfRule type="expression" dxfId="264" priority="267">
      <formula xml:space="preserve"> #REF! = "Y"</formula>
    </cfRule>
  </conditionalFormatting>
  <conditionalFormatting sqref="L48:T50 V48:W50 Y48:Z50 AB48:AC50 AE48:AF50 AH48:AI50 AK48:AL50 AN48:AO50 AQ48:AR50 AT48:AU50 AW48:AX50 AZ48:BC50 BO48:BT50">
    <cfRule type="expression" dxfId="263" priority="268">
      <formula xml:space="preserve"> $B44 = "Y"</formula>
    </cfRule>
  </conditionalFormatting>
  <conditionalFormatting sqref="M31:M39">
    <cfRule type="expression" dxfId="262" priority="260">
      <formula xml:space="preserve"> $B28 = "Y"</formula>
    </cfRule>
  </conditionalFormatting>
  <conditionalFormatting sqref="M4:M54">
    <cfRule type="containsBlanks" dxfId="261" priority="259">
      <formula>LEN(TRIM(M4))=0</formula>
    </cfRule>
  </conditionalFormatting>
  <conditionalFormatting sqref="M40:M41">
    <cfRule type="expression" dxfId="260" priority="261">
      <formula xml:space="preserve"> $B38 = "Y"</formula>
    </cfRule>
  </conditionalFormatting>
  <conditionalFormatting sqref="M42 M30">
    <cfRule type="expression" dxfId="259" priority="262">
      <formula xml:space="preserve"> #REF! = "Y"</formula>
    </cfRule>
  </conditionalFormatting>
  <conditionalFormatting sqref="M4:M6">
    <cfRule type="expression" dxfId="258" priority="263">
      <formula xml:space="preserve"> $B1 = "Y"</formula>
    </cfRule>
  </conditionalFormatting>
  <conditionalFormatting sqref="N31:N39">
    <cfRule type="expression" dxfId="257" priority="255">
      <formula xml:space="preserve"> $B28 = "Y"</formula>
    </cfRule>
  </conditionalFormatting>
  <conditionalFormatting sqref="N4:N54">
    <cfRule type="containsBlanks" dxfId="256" priority="254">
      <formula>LEN(TRIM(N4))=0</formula>
    </cfRule>
  </conditionalFormatting>
  <conditionalFormatting sqref="N40:N41">
    <cfRule type="expression" dxfId="255" priority="256">
      <formula xml:space="preserve"> $B38 = "Y"</formula>
    </cfRule>
  </conditionalFormatting>
  <conditionalFormatting sqref="N42 N30">
    <cfRule type="expression" dxfId="254" priority="257">
      <formula xml:space="preserve"> #REF! = "Y"</formula>
    </cfRule>
  </conditionalFormatting>
  <conditionalFormatting sqref="N4:N6">
    <cfRule type="expression" dxfId="253" priority="258">
      <formula xml:space="preserve"> $B1 = "Y"</formula>
    </cfRule>
  </conditionalFormatting>
  <conditionalFormatting sqref="O31:O39">
    <cfRule type="expression" dxfId="252" priority="250">
      <formula xml:space="preserve"> $B28 = "Y"</formula>
    </cfRule>
  </conditionalFormatting>
  <conditionalFormatting sqref="O4:O54">
    <cfRule type="containsBlanks" dxfId="251" priority="249">
      <formula>LEN(TRIM(O4))=0</formula>
    </cfRule>
  </conditionalFormatting>
  <conditionalFormatting sqref="O40:O41">
    <cfRule type="expression" dxfId="250" priority="251">
      <formula xml:space="preserve"> $B38 = "Y"</formula>
    </cfRule>
  </conditionalFormatting>
  <conditionalFormatting sqref="O42 O30">
    <cfRule type="expression" dxfId="249" priority="252">
      <formula xml:space="preserve"> #REF! = "Y"</formula>
    </cfRule>
  </conditionalFormatting>
  <conditionalFormatting sqref="O4:O6">
    <cfRule type="expression" dxfId="248" priority="253">
      <formula xml:space="preserve"> $B1 = "Y"</formula>
    </cfRule>
  </conditionalFormatting>
  <conditionalFormatting sqref="P31:P39">
    <cfRule type="expression" dxfId="247" priority="245">
      <formula xml:space="preserve"> $B28 = "Y"</formula>
    </cfRule>
  </conditionalFormatting>
  <conditionalFormatting sqref="P4:P54">
    <cfRule type="containsBlanks" dxfId="246" priority="244">
      <formula>LEN(TRIM(P4))=0</formula>
    </cfRule>
  </conditionalFormatting>
  <conditionalFormatting sqref="P40:P41">
    <cfRule type="expression" dxfId="245" priority="246">
      <formula xml:space="preserve"> $B38 = "Y"</formula>
    </cfRule>
  </conditionalFormatting>
  <conditionalFormatting sqref="P42 P30">
    <cfRule type="expression" dxfId="244" priority="247">
      <formula xml:space="preserve"> #REF! = "Y"</formula>
    </cfRule>
  </conditionalFormatting>
  <conditionalFormatting sqref="P4:P6">
    <cfRule type="expression" dxfId="243" priority="248">
      <formula xml:space="preserve"> $B1 = "Y"</formula>
    </cfRule>
  </conditionalFormatting>
  <conditionalFormatting sqref="Q31:Q39">
    <cfRule type="expression" dxfId="242" priority="240">
      <formula xml:space="preserve"> $B28 = "Y"</formula>
    </cfRule>
  </conditionalFormatting>
  <conditionalFormatting sqref="Q4:Q54">
    <cfRule type="containsBlanks" dxfId="241" priority="239">
      <formula>LEN(TRIM(Q4))=0</formula>
    </cfRule>
  </conditionalFormatting>
  <conditionalFormatting sqref="Q40:Q41">
    <cfRule type="expression" dxfId="240" priority="241">
      <formula xml:space="preserve"> $B38 = "Y"</formula>
    </cfRule>
  </conditionalFormatting>
  <conditionalFormatting sqref="Q42 Q30">
    <cfRule type="expression" dxfId="239" priority="242">
      <formula xml:space="preserve"> #REF! = "Y"</formula>
    </cfRule>
  </conditionalFormatting>
  <conditionalFormatting sqref="Q4:Q6">
    <cfRule type="expression" dxfId="238" priority="243">
      <formula xml:space="preserve"> $B1 = "Y"</formula>
    </cfRule>
  </conditionalFormatting>
  <conditionalFormatting sqref="R31:R39">
    <cfRule type="expression" dxfId="237" priority="235">
      <formula xml:space="preserve"> $B28 = "Y"</formula>
    </cfRule>
  </conditionalFormatting>
  <conditionalFormatting sqref="R4:R54">
    <cfRule type="containsBlanks" dxfId="236" priority="234">
      <formula>LEN(TRIM(R4))=0</formula>
    </cfRule>
  </conditionalFormatting>
  <conditionalFormatting sqref="R40:R41">
    <cfRule type="expression" dxfId="235" priority="236">
      <formula xml:space="preserve"> $B38 = "Y"</formula>
    </cfRule>
  </conditionalFormatting>
  <conditionalFormatting sqref="R42 R30">
    <cfRule type="expression" dxfId="234" priority="237">
      <formula xml:space="preserve"> #REF! = "Y"</formula>
    </cfRule>
  </conditionalFormatting>
  <conditionalFormatting sqref="R4:R6">
    <cfRule type="expression" dxfId="233" priority="238">
      <formula xml:space="preserve"> $B1 = "Y"</formula>
    </cfRule>
  </conditionalFormatting>
  <conditionalFormatting sqref="H55">
    <cfRule type="expression" dxfId="232" priority="233">
      <formula xml:space="preserve"> $B52 = "Y"</formula>
    </cfRule>
  </conditionalFormatting>
  <conditionalFormatting sqref="I55">
    <cfRule type="expression" dxfId="231" priority="232">
      <formula xml:space="preserve"> $B52 = "Y"</formula>
    </cfRule>
  </conditionalFormatting>
  <conditionalFormatting sqref="I55">
    <cfRule type="containsBlanks" dxfId="230" priority="231">
      <formula>LEN(TRIM(I55))=0</formula>
    </cfRule>
  </conditionalFormatting>
  <conditionalFormatting sqref="L55">
    <cfRule type="containsBlanks" dxfId="229" priority="230">
      <formula>LEN(TRIM(L55))=0</formula>
    </cfRule>
  </conditionalFormatting>
  <conditionalFormatting sqref="S31:T39">
    <cfRule type="expression" dxfId="228" priority="226">
      <formula xml:space="preserve"> $B28 = "Y"</formula>
    </cfRule>
  </conditionalFormatting>
  <conditionalFormatting sqref="S4:T6 S8:T54">
    <cfRule type="containsBlanks" dxfId="227" priority="225">
      <formula>LEN(TRIM(S4))=0</formula>
    </cfRule>
  </conditionalFormatting>
  <conditionalFormatting sqref="S40:T41">
    <cfRule type="expression" dxfId="226" priority="227">
      <formula xml:space="preserve"> $B38 = "Y"</formula>
    </cfRule>
  </conditionalFormatting>
  <conditionalFormatting sqref="S42:T42 S30:T30">
    <cfRule type="expression" dxfId="225" priority="228">
      <formula xml:space="preserve"> #REF! = "Y"</formula>
    </cfRule>
  </conditionalFormatting>
  <conditionalFormatting sqref="S4:T6">
    <cfRule type="expression" dxfId="224" priority="229">
      <formula xml:space="preserve"> $B1 = "Y"</formula>
    </cfRule>
  </conditionalFormatting>
  <conditionalFormatting sqref="V31:W39">
    <cfRule type="expression" dxfId="223" priority="221">
      <formula xml:space="preserve"> $B28 = "Y"</formula>
    </cfRule>
  </conditionalFormatting>
  <conditionalFormatting sqref="V4:W6 V8:W54">
    <cfRule type="containsBlanks" dxfId="222" priority="220">
      <formula>LEN(TRIM(V4))=0</formula>
    </cfRule>
  </conditionalFormatting>
  <conditionalFormatting sqref="V40:W41">
    <cfRule type="expression" dxfId="221" priority="222">
      <formula xml:space="preserve"> $B38 = "Y"</formula>
    </cfRule>
  </conditionalFormatting>
  <conditionalFormatting sqref="V42:W42 V30:W30">
    <cfRule type="expression" dxfId="220" priority="223">
      <formula xml:space="preserve"> #REF! = "Y"</formula>
    </cfRule>
  </conditionalFormatting>
  <conditionalFormatting sqref="V4:W6">
    <cfRule type="expression" dxfId="219" priority="224">
      <formula xml:space="preserve"> $B1 = "Y"</formula>
    </cfRule>
  </conditionalFormatting>
  <conditionalFormatting sqref="Y31:Z39">
    <cfRule type="expression" dxfId="218" priority="216">
      <formula xml:space="preserve"> $B28 = "Y"</formula>
    </cfRule>
  </conditionalFormatting>
  <conditionalFormatting sqref="Y4:Z6 Y8:Z54">
    <cfRule type="containsBlanks" dxfId="217" priority="215">
      <formula>LEN(TRIM(Y4))=0</formula>
    </cfRule>
  </conditionalFormatting>
  <conditionalFormatting sqref="Y40:Z41">
    <cfRule type="expression" dxfId="216" priority="217">
      <formula xml:space="preserve"> $B38 = "Y"</formula>
    </cfRule>
  </conditionalFormatting>
  <conditionalFormatting sqref="Y42:Z42 Y30:Z30">
    <cfRule type="expression" dxfId="215" priority="218">
      <formula xml:space="preserve"> #REF! = "Y"</formula>
    </cfRule>
  </conditionalFormatting>
  <conditionalFormatting sqref="Y4:Z6">
    <cfRule type="expression" dxfId="214" priority="219">
      <formula xml:space="preserve"> $B1 = "Y"</formula>
    </cfRule>
  </conditionalFormatting>
  <conditionalFormatting sqref="AB31:AC39">
    <cfRule type="expression" dxfId="213" priority="211">
      <formula xml:space="preserve"> $B28 = "Y"</formula>
    </cfRule>
  </conditionalFormatting>
  <conditionalFormatting sqref="AB4:AC6 AB8:AC54">
    <cfRule type="containsBlanks" dxfId="212" priority="210">
      <formula>LEN(TRIM(AB4))=0</formula>
    </cfRule>
  </conditionalFormatting>
  <conditionalFormatting sqref="AB40:AC41">
    <cfRule type="expression" dxfId="211" priority="212">
      <formula xml:space="preserve"> $B38 = "Y"</formula>
    </cfRule>
  </conditionalFormatting>
  <conditionalFormatting sqref="AB42:AC42 AB30:AC30">
    <cfRule type="expression" dxfId="210" priority="213">
      <formula xml:space="preserve"> #REF! = "Y"</formula>
    </cfRule>
  </conditionalFormatting>
  <conditionalFormatting sqref="AB4:AC6">
    <cfRule type="expression" dxfId="209" priority="214">
      <formula xml:space="preserve"> $B1 = "Y"</formula>
    </cfRule>
  </conditionalFormatting>
  <conditionalFormatting sqref="AE31:AF39">
    <cfRule type="expression" dxfId="208" priority="206">
      <formula xml:space="preserve"> $B28 = "Y"</formula>
    </cfRule>
  </conditionalFormatting>
  <conditionalFormatting sqref="AE4:AF6 AE8:AF54">
    <cfRule type="containsBlanks" dxfId="207" priority="205">
      <formula>LEN(TRIM(AE4))=0</formula>
    </cfRule>
  </conditionalFormatting>
  <conditionalFormatting sqref="AE40:AF41">
    <cfRule type="expression" dxfId="206" priority="207">
      <formula xml:space="preserve"> $B38 = "Y"</formula>
    </cfRule>
  </conditionalFormatting>
  <conditionalFormatting sqref="AE42:AF42 AE30:AF30">
    <cfRule type="expression" dxfId="205" priority="208">
      <formula xml:space="preserve"> #REF! = "Y"</formula>
    </cfRule>
  </conditionalFormatting>
  <conditionalFormatting sqref="AE4:AF6">
    <cfRule type="expression" dxfId="204" priority="209">
      <formula xml:space="preserve"> $B1 = "Y"</formula>
    </cfRule>
  </conditionalFormatting>
  <conditionalFormatting sqref="AH31:AI39">
    <cfRule type="expression" dxfId="203" priority="201">
      <formula xml:space="preserve"> $B28 = "Y"</formula>
    </cfRule>
  </conditionalFormatting>
  <conditionalFormatting sqref="AH4:AI6 AH8:AI54">
    <cfRule type="containsBlanks" dxfId="202" priority="200">
      <formula>LEN(TRIM(AH4))=0</formula>
    </cfRule>
  </conditionalFormatting>
  <conditionalFormatting sqref="AH40:AI41">
    <cfRule type="expression" dxfId="201" priority="202">
      <formula xml:space="preserve"> $B38 = "Y"</formula>
    </cfRule>
  </conditionalFormatting>
  <conditionalFormatting sqref="AH42:AI42 AH30:AI30">
    <cfRule type="expression" dxfId="200" priority="203">
      <formula xml:space="preserve"> #REF! = "Y"</formula>
    </cfRule>
  </conditionalFormatting>
  <conditionalFormatting sqref="AH4:AI6">
    <cfRule type="expression" dxfId="199" priority="204">
      <formula xml:space="preserve"> $B1 = "Y"</formula>
    </cfRule>
  </conditionalFormatting>
  <conditionalFormatting sqref="AK31:AL39">
    <cfRule type="expression" dxfId="198" priority="196">
      <formula xml:space="preserve"> $B28 = "Y"</formula>
    </cfRule>
  </conditionalFormatting>
  <conditionalFormatting sqref="AK4:AL6 AK8:AL54">
    <cfRule type="containsBlanks" dxfId="197" priority="195">
      <formula>LEN(TRIM(AK4))=0</formula>
    </cfRule>
  </conditionalFormatting>
  <conditionalFormatting sqref="AK40:AL41">
    <cfRule type="expression" dxfId="196" priority="197">
      <formula xml:space="preserve"> $B38 = "Y"</formula>
    </cfRule>
  </conditionalFormatting>
  <conditionalFormatting sqref="AK42:AL42 AK30:AL30">
    <cfRule type="expression" dxfId="195" priority="198">
      <formula xml:space="preserve"> #REF! = "Y"</formula>
    </cfRule>
  </conditionalFormatting>
  <conditionalFormatting sqref="AK4:AL6">
    <cfRule type="expression" dxfId="194" priority="199">
      <formula xml:space="preserve"> $B1 = "Y"</formula>
    </cfRule>
  </conditionalFormatting>
  <conditionalFormatting sqref="AN31:AO39">
    <cfRule type="expression" dxfId="193" priority="191">
      <formula xml:space="preserve"> $B28 = "Y"</formula>
    </cfRule>
  </conditionalFormatting>
  <conditionalFormatting sqref="AN4:AO6 AN8:AO54">
    <cfRule type="containsBlanks" dxfId="192" priority="190">
      <formula>LEN(TRIM(AN4))=0</formula>
    </cfRule>
  </conditionalFormatting>
  <conditionalFormatting sqref="AN40:AO41">
    <cfRule type="expression" dxfId="191" priority="192">
      <formula xml:space="preserve"> $B38 = "Y"</formula>
    </cfRule>
  </conditionalFormatting>
  <conditionalFormatting sqref="AN42:AO42 AN30:AO30">
    <cfRule type="expression" dxfId="190" priority="193">
      <formula xml:space="preserve"> #REF! = "Y"</formula>
    </cfRule>
  </conditionalFormatting>
  <conditionalFormatting sqref="AN4:AO6">
    <cfRule type="expression" dxfId="189" priority="194">
      <formula xml:space="preserve"> $B1 = "Y"</formula>
    </cfRule>
  </conditionalFormatting>
  <conditionalFormatting sqref="AQ31:AR39">
    <cfRule type="expression" dxfId="188" priority="186">
      <formula xml:space="preserve"> $B28 = "Y"</formula>
    </cfRule>
  </conditionalFormatting>
  <conditionalFormatting sqref="AQ4:AR6 AQ8:AR54">
    <cfRule type="containsBlanks" dxfId="187" priority="185">
      <formula>LEN(TRIM(AQ4))=0</formula>
    </cfRule>
  </conditionalFormatting>
  <conditionalFormatting sqref="AQ40:AR41">
    <cfRule type="expression" dxfId="186" priority="187">
      <formula xml:space="preserve"> $B38 = "Y"</formula>
    </cfRule>
  </conditionalFormatting>
  <conditionalFormatting sqref="AQ42:AR42 AQ30:AR30">
    <cfRule type="expression" dxfId="185" priority="188">
      <formula xml:space="preserve"> #REF! = "Y"</formula>
    </cfRule>
  </conditionalFormatting>
  <conditionalFormatting sqref="AQ4:AR6">
    <cfRule type="expression" dxfId="184" priority="189">
      <formula xml:space="preserve"> $B1 = "Y"</formula>
    </cfRule>
  </conditionalFormatting>
  <conditionalFormatting sqref="AT31:AU39">
    <cfRule type="expression" dxfId="183" priority="181">
      <formula xml:space="preserve"> $B28 = "Y"</formula>
    </cfRule>
  </conditionalFormatting>
  <conditionalFormatting sqref="AT4:AU6 AT8:AU54">
    <cfRule type="containsBlanks" dxfId="182" priority="180">
      <formula>LEN(TRIM(AT4))=0</formula>
    </cfRule>
  </conditionalFormatting>
  <conditionalFormatting sqref="AT40:AU41">
    <cfRule type="expression" dxfId="181" priority="182">
      <formula xml:space="preserve"> $B38 = "Y"</formula>
    </cfRule>
  </conditionalFormatting>
  <conditionalFormatting sqref="AT42:AU42 AT30:AU30">
    <cfRule type="expression" dxfId="180" priority="183">
      <formula xml:space="preserve"> #REF! = "Y"</formula>
    </cfRule>
  </conditionalFormatting>
  <conditionalFormatting sqref="AT4:AU6">
    <cfRule type="expression" dxfId="179" priority="184">
      <formula xml:space="preserve"> $B1 = "Y"</formula>
    </cfRule>
  </conditionalFormatting>
  <conditionalFormatting sqref="AW31:AX39">
    <cfRule type="expression" dxfId="178" priority="176">
      <formula xml:space="preserve"> $B28 = "Y"</formula>
    </cfRule>
  </conditionalFormatting>
  <conditionalFormatting sqref="AW4:AX6 AW8:AX54">
    <cfRule type="containsBlanks" dxfId="177" priority="175">
      <formula>LEN(TRIM(AW4))=0</formula>
    </cfRule>
  </conditionalFormatting>
  <conditionalFormatting sqref="AW40:AX41">
    <cfRule type="expression" dxfId="176" priority="177">
      <formula xml:space="preserve"> $B38 = "Y"</formula>
    </cfRule>
  </conditionalFormatting>
  <conditionalFormatting sqref="AW42:AX42 AW30:AX30">
    <cfRule type="expression" dxfId="175" priority="178">
      <formula xml:space="preserve"> #REF! = "Y"</formula>
    </cfRule>
  </conditionalFormatting>
  <conditionalFormatting sqref="AW4:AX6">
    <cfRule type="expression" dxfId="174" priority="179">
      <formula xml:space="preserve"> $B1 = "Y"</formula>
    </cfRule>
  </conditionalFormatting>
  <conditionalFormatting sqref="U54:U55">
    <cfRule type="cellIs" dxfId="173" priority="167" operator="between">
      <formula>2</formula>
      <formula>5</formula>
    </cfRule>
    <cfRule type="cellIs" dxfId="172" priority="168" operator="between">
      <formula>6</formula>
      <formula>7</formula>
    </cfRule>
    <cfRule type="cellIs" dxfId="171" priority="169" operator="between">
      <formula>8</formula>
      <formula>9</formula>
    </cfRule>
    <cfRule type="cellIs" dxfId="170" priority="170" operator="equal">
      <formula>10</formula>
    </cfRule>
  </conditionalFormatting>
  <conditionalFormatting sqref="X55">
    <cfRule type="cellIs" dxfId="169" priority="163" operator="between">
      <formula>2</formula>
      <formula>5</formula>
    </cfRule>
    <cfRule type="cellIs" dxfId="168" priority="164" operator="between">
      <formula>6</formula>
      <formula>7</formula>
    </cfRule>
    <cfRule type="cellIs" dxfId="167" priority="165" operator="between">
      <formula>8</formula>
      <formula>9</formula>
    </cfRule>
    <cfRule type="cellIs" dxfId="166" priority="166" operator="equal">
      <formula>10</formula>
    </cfRule>
  </conditionalFormatting>
  <conditionalFormatting sqref="AA55">
    <cfRule type="cellIs" dxfId="165" priority="159" operator="between">
      <formula>2</formula>
      <formula>5</formula>
    </cfRule>
    <cfRule type="cellIs" dxfId="164" priority="160" operator="between">
      <formula>6</formula>
      <formula>7</formula>
    </cfRule>
    <cfRule type="cellIs" dxfId="163" priority="161" operator="between">
      <formula>8</formula>
      <formula>9</formula>
    </cfRule>
    <cfRule type="cellIs" dxfId="162" priority="162" operator="equal">
      <formula>10</formula>
    </cfRule>
  </conditionalFormatting>
  <conditionalFormatting sqref="AD55">
    <cfRule type="cellIs" dxfId="161" priority="155" operator="between">
      <formula>2</formula>
      <formula>5</formula>
    </cfRule>
    <cfRule type="cellIs" dxfId="160" priority="156" operator="between">
      <formula>6</formula>
      <formula>7</formula>
    </cfRule>
    <cfRule type="cellIs" dxfId="159" priority="157" operator="between">
      <formula>8</formula>
      <formula>9</formula>
    </cfRule>
    <cfRule type="cellIs" dxfId="158" priority="158" operator="equal">
      <formula>10</formula>
    </cfRule>
  </conditionalFormatting>
  <conditionalFormatting sqref="AG55">
    <cfRule type="cellIs" dxfId="157" priority="151" operator="between">
      <formula>2</formula>
      <formula>5</formula>
    </cfRule>
    <cfRule type="cellIs" dxfId="156" priority="152" operator="between">
      <formula>6</formula>
      <formula>7</formula>
    </cfRule>
    <cfRule type="cellIs" dxfId="155" priority="153" operator="between">
      <formula>8</formula>
      <formula>9</formula>
    </cfRule>
    <cfRule type="cellIs" dxfId="154" priority="154" operator="equal">
      <formula>10</formula>
    </cfRule>
  </conditionalFormatting>
  <conditionalFormatting sqref="AJ55">
    <cfRule type="cellIs" dxfId="153" priority="147" operator="between">
      <formula>2</formula>
      <formula>5</formula>
    </cfRule>
    <cfRule type="cellIs" dxfId="152" priority="148" operator="between">
      <formula>6</formula>
      <formula>7</formula>
    </cfRule>
    <cfRule type="cellIs" dxfId="151" priority="149" operator="between">
      <formula>8</formula>
      <formula>9</formula>
    </cfRule>
    <cfRule type="cellIs" dxfId="150" priority="150" operator="equal">
      <formula>10</formula>
    </cfRule>
  </conditionalFormatting>
  <conditionalFormatting sqref="AM55">
    <cfRule type="cellIs" dxfId="149" priority="143" operator="between">
      <formula>2</formula>
      <formula>5</formula>
    </cfRule>
    <cfRule type="cellIs" dxfId="148" priority="144" operator="between">
      <formula>6</formula>
      <formula>7</formula>
    </cfRule>
    <cfRule type="cellIs" dxfId="147" priority="145" operator="between">
      <formula>8</formula>
      <formula>9</formula>
    </cfRule>
    <cfRule type="cellIs" dxfId="146" priority="146" operator="equal">
      <formula>10</formula>
    </cfRule>
  </conditionalFormatting>
  <conditionalFormatting sqref="AP55">
    <cfRule type="cellIs" dxfId="145" priority="139" operator="between">
      <formula>2</formula>
      <formula>5</formula>
    </cfRule>
    <cfRule type="cellIs" dxfId="144" priority="140" operator="between">
      <formula>6</formula>
      <formula>7</formula>
    </cfRule>
    <cfRule type="cellIs" dxfId="143" priority="141" operator="between">
      <formula>8</formula>
      <formula>9</formula>
    </cfRule>
    <cfRule type="cellIs" dxfId="142" priority="142" operator="equal">
      <formula>10</formula>
    </cfRule>
  </conditionalFormatting>
  <conditionalFormatting sqref="AS55">
    <cfRule type="cellIs" dxfId="141" priority="135" operator="between">
      <formula>2</formula>
      <formula>5</formula>
    </cfRule>
    <cfRule type="cellIs" dxfId="140" priority="136" operator="between">
      <formula>6</formula>
      <formula>7</formula>
    </cfRule>
    <cfRule type="cellIs" dxfId="139" priority="137" operator="between">
      <formula>8</formula>
      <formula>9</formula>
    </cfRule>
    <cfRule type="cellIs" dxfId="138" priority="138" operator="equal">
      <formula>10</formula>
    </cfRule>
  </conditionalFormatting>
  <conditionalFormatting sqref="AV55">
    <cfRule type="cellIs" dxfId="137" priority="131" operator="between">
      <formula>2</formula>
      <formula>5</formula>
    </cfRule>
    <cfRule type="cellIs" dxfId="136" priority="132" operator="between">
      <formula>6</formula>
      <formula>7</formula>
    </cfRule>
    <cfRule type="cellIs" dxfId="135" priority="133" operator="between">
      <formula>8</formula>
      <formula>9</formula>
    </cfRule>
    <cfRule type="cellIs" dxfId="134" priority="134" operator="equal">
      <formula>10</formula>
    </cfRule>
  </conditionalFormatting>
  <conditionalFormatting sqref="AW55:AX55">
    <cfRule type="expression" dxfId="133" priority="130">
      <formula xml:space="preserve"> $B52 = "Y"</formula>
    </cfRule>
  </conditionalFormatting>
  <conditionalFormatting sqref="AW55:AX55">
    <cfRule type="containsBlanks" dxfId="132" priority="129">
      <formula>LEN(TRIM(AW55))=0</formula>
    </cfRule>
  </conditionalFormatting>
  <conditionalFormatting sqref="AW55:AY55">
    <cfRule type="cellIs" dxfId="131" priority="125" operator="between">
      <formula>2</formula>
      <formula>5</formula>
    </cfRule>
    <cfRule type="cellIs" dxfId="130" priority="126" operator="between">
      <formula>6</formula>
      <formula>7</formula>
    </cfRule>
    <cfRule type="cellIs" dxfId="129" priority="127" operator="between">
      <formula>8</formula>
      <formula>9</formula>
    </cfRule>
    <cfRule type="cellIs" dxfId="128" priority="128" operator="equal">
      <formula>10</formula>
    </cfRule>
  </conditionalFormatting>
  <conditionalFormatting sqref="AZ31:AZ39">
    <cfRule type="expression" dxfId="127" priority="121">
      <formula xml:space="preserve"> $B28 = "Y"</formula>
    </cfRule>
  </conditionalFormatting>
  <conditionalFormatting sqref="AZ4:AZ54">
    <cfRule type="containsBlanks" dxfId="126" priority="120">
      <formula>LEN(TRIM(AZ4))=0</formula>
    </cfRule>
  </conditionalFormatting>
  <conditionalFormatting sqref="AZ40:AZ41">
    <cfRule type="expression" dxfId="125" priority="122">
      <formula xml:space="preserve"> $B38 = "Y"</formula>
    </cfRule>
  </conditionalFormatting>
  <conditionalFormatting sqref="AZ42 AZ30">
    <cfRule type="expression" dxfId="124" priority="123">
      <formula xml:space="preserve"> #REF! = "Y"</formula>
    </cfRule>
  </conditionalFormatting>
  <conditionalFormatting sqref="AZ4:AZ6">
    <cfRule type="expression" dxfId="123" priority="124">
      <formula xml:space="preserve"> $B1 = "Y"</formula>
    </cfRule>
  </conditionalFormatting>
  <conditionalFormatting sqref="BA31:BA39">
    <cfRule type="expression" dxfId="122" priority="116">
      <formula xml:space="preserve"> $B28 = "Y"</formula>
    </cfRule>
  </conditionalFormatting>
  <conditionalFormatting sqref="BA4:BA54">
    <cfRule type="containsBlanks" dxfId="121" priority="115">
      <formula>LEN(TRIM(BA4))=0</formula>
    </cfRule>
  </conditionalFormatting>
  <conditionalFormatting sqref="BA40:BA41">
    <cfRule type="expression" dxfId="120" priority="117">
      <formula xml:space="preserve"> $B38 = "Y"</formula>
    </cfRule>
  </conditionalFormatting>
  <conditionalFormatting sqref="BA42 BA30">
    <cfRule type="expression" dxfId="119" priority="118">
      <formula xml:space="preserve"> #REF! = "Y"</formula>
    </cfRule>
  </conditionalFormatting>
  <conditionalFormatting sqref="BA4:BA6">
    <cfRule type="expression" dxfId="118" priority="119">
      <formula xml:space="preserve"> $B1 = "Y"</formula>
    </cfRule>
  </conditionalFormatting>
  <conditionalFormatting sqref="BB31:BB39">
    <cfRule type="expression" dxfId="117" priority="111">
      <formula xml:space="preserve"> $B28 = "Y"</formula>
    </cfRule>
  </conditionalFormatting>
  <conditionalFormatting sqref="BB4:BB54">
    <cfRule type="containsBlanks" dxfId="116" priority="110">
      <formula>LEN(TRIM(BB4))=0</formula>
    </cfRule>
  </conditionalFormatting>
  <conditionalFormatting sqref="BB40:BB41">
    <cfRule type="expression" dxfId="115" priority="112">
      <formula xml:space="preserve"> $B38 = "Y"</formula>
    </cfRule>
  </conditionalFormatting>
  <conditionalFormatting sqref="BB42 BB30">
    <cfRule type="expression" dxfId="114" priority="113">
      <formula xml:space="preserve"> #REF! = "Y"</formula>
    </cfRule>
  </conditionalFormatting>
  <conditionalFormatting sqref="BB4:BB6">
    <cfRule type="expression" dxfId="113" priority="114">
      <formula xml:space="preserve"> $B1 = "Y"</formula>
    </cfRule>
  </conditionalFormatting>
  <conditionalFormatting sqref="BC31:BC39">
    <cfRule type="expression" dxfId="112" priority="106">
      <formula xml:space="preserve"> $B28 = "Y"</formula>
    </cfRule>
  </conditionalFormatting>
  <conditionalFormatting sqref="BC4:BC54">
    <cfRule type="containsBlanks" dxfId="111" priority="105">
      <formula>LEN(TRIM(BC4))=0</formula>
    </cfRule>
  </conditionalFormatting>
  <conditionalFormatting sqref="BC40:BC41">
    <cfRule type="expression" dxfId="110" priority="107">
      <formula xml:space="preserve"> $B38 = "Y"</formula>
    </cfRule>
  </conditionalFormatting>
  <conditionalFormatting sqref="BC42 BC30">
    <cfRule type="expression" dxfId="109" priority="108">
      <formula xml:space="preserve"> #REF! = "Y"</formula>
    </cfRule>
  </conditionalFormatting>
  <conditionalFormatting sqref="BC4:BC6">
    <cfRule type="expression" dxfId="108" priority="109">
      <formula xml:space="preserve"> $B1 = "Y"</formula>
    </cfRule>
  </conditionalFormatting>
  <conditionalFormatting sqref="BO31:BO39">
    <cfRule type="expression" dxfId="107" priority="101">
      <formula xml:space="preserve"> $B28 = "Y"</formula>
    </cfRule>
  </conditionalFormatting>
  <conditionalFormatting sqref="BO4:BO54">
    <cfRule type="containsBlanks" dxfId="106" priority="100">
      <formula>LEN(TRIM(BO4))=0</formula>
    </cfRule>
  </conditionalFormatting>
  <conditionalFormatting sqref="BO40:BO41">
    <cfRule type="expression" dxfId="105" priority="102">
      <formula xml:space="preserve"> $B38 = "Y"</formula>
    </cfRule>
  </conditionalFormatting>
  <conditionalFormatting sqref="BO42 BO30">
    <cfRule type="expression" dxfId="104" priority="103">
      <formula xml:space="preserve"> #REF! = "Y"</formula>
    </cfRule>
  </conditionalFormatting>
  <conditionalFormatting sqref="BO4:BO6">
    <cfRule type="expression" dxfId="103" priority="104">
      <formula xml:space="preserve"> $B1 = "Y"</formula>
    </cfRule>
  </conditionalFormatting>
  <conditionalFormatting sqref="BP31:BP39">
    <cfRule type="expression" dxfId="102" priority="96">
      <formula xml:space="preserve"> $B28 = "Y"</formula>
    </cfRule>
  </conditionalFormatting>
  <conditionalFormatting sqref="BP4:BP54">
    <cfRule type="containsBlanks" dxfId="101" priority="95">
      <formula>LEN(TRIM(BP4))=0</formula>
    </cfRule>
  </conditionalFormatting>
  <conditionalFormatting sqref="BP40:BP41">
    <cfRule type="expression" dxfId="100" priority="97">
      <formula xml:space="preserve"> $B38 = "Y"</formula>
    </cfRule>
  </conditionalFormatting>
  <conditionalFormatting sqref="BP42 BP30">
    <cfRule type="expression" dxfId="99" priority="98">
      <formula xml:space="preserve"> #REF! = "Y"</formula>
    </cfRule>
  </conditionalFormatting>
  <conditionalFormatting sqref="BP4:BP6">
    <cfRule type="expression" dxfId="98" priority="99">
      <formula xml:space="preserve"> $B1 = "Y"</formula>
    </cfRule>
  </conditionalFormatting>
  <conditionalFormatting sqref="BQ31:BQ39">
    <cfRule type="expression" dxfId="97" priority="91">
      <formula xml:space="preserve"> $B28 = "Y"</formula>
    </cfRule>
  </conditionalFormatting>
  <conditionalFormatting sqref="BQ4:BQ54">
    <cfRule type="containsBlanks" dxfId="96" priority="90">
      <formula>LEN(TRIM(BQ4))=0</formula>
    </cfRule>
  </conditionalFormatting>
  <conditionalFormatting sqref="BQ40:BQ41">
    <cfRule type="expression" dxfId="95" priority="92">
      <formula xml:space="preserve"> $B38 = "Y"</formula>
    </cfRule>
  </conditionalFormatting>
  <conditionalFormatting sqref="BQ42 BQ30">
    <cfRule type="expression" dxfId="94" priority="93">
      <formula xml:space="preserve"> #REF! = "Y"</formula>
    </cfRule>
  </conditionalFormatting>
  <conditionalFormatting sqref="BQ4:BQ6">
    <cfRule type="expression" dxfId="93" priority="94">
      <formula xml:space="preserve"> $B1 = "Y"</formula>
    </cfRule>
  </conditionalFormatting>
  <conditionalFormatting sqref="BR31:BR39">
    <cfRule type="expression" dxfId="92" priority="86">
      <formula xml:space="preserve"> $B28 = "Y"</formula>
    </cfRule>
  </conditionalFormatting>
  <conditionalFormatting sqref="BR4:BR54">
    <cfRule type="containsBlanks" dxfId="91" priority="85">
      <formula>LEN(TRIM(BR4))=0</formula>
    </cfRule>
  </conditionalFormatting>
  <conditionalFormatting sqref="BR40:BR41">
    <cfRule type="expression" dxfId="90" priority="87">
      <formula xml:space="preserve"> $B38 = "Y"</formula>
    </cfRule>
  </conditionalFormatting>
  <conditionalFormatting sqref="BR42 BR30">
    <cfRule type="expression" dxfId="89" priority="88">
      <formula xml:space="preserve"> #REF! = "Y"</formula>
    </cfRule>
  </conditionalFormatting>
  <conditionalFormatting sqref="BR4:BR6">
    <cfRule type="expression" dxfId="88" priority="89">
      <formula xml:space="preserve"> $B1 = "Y"</formula>
    </cfRule>
  </conditionalFormatting>
  <conditionalFormatting sqref="BS31:BS39">
    <cfRule type="expression" dxfId="87" priority="81">
      <formula xml:space="preserve"> $B28 = "Y"</formula>
    </cfRule>
  </conditionalFormatting>
  <conditionalFormatting sqref="BS4:BS54">
    <cfRule type="containsBlanks" dxfId="86" priority="80">
      <formula>LEN(TRIM(BS4))=0</formula>
    </cfRule>
  </conditionalFormatting>
  <conditionalFormatting sqref="BS40:BS41">
    <cfRule type="expression" dxfId="85" priority="82">
      <formula xml:space="preserve"> $B38 = "Y"</formula>
    </cfRule>
  </conditionalFormatting>
  <conditionalFormatting sqref="BS42 BS30">
    <cfRule type="expression" dxfId="84" priority="83">
      <formula xml:space="preserve"> #REF! = "Y"</formula>
    </cfRule>
  </conditionalFormatting>
  <conditionalFormatting sqref="BS4:BS6">
    <cfRule type="expression" dxfId="83" priority="84">
      <formula xml:space="preserve"> $B1 = "Y"</formula>
    </cfRule>
  </conditionalFormatting>
  <conditionalFormatting sqref="BT31:BT39">
    <cfRule type="expression" dxfId="82" priority="76">
      <formula xml:space="preserve"> $B28 = "Y"</formula>
    </cfRule>
  </conditionalFormatting>
  <conditionalFormatting sqref="BT4:BT54">
    <cfRule type="containsBlanks" dxfId="81" priority="75">
      <formula>LEN(TRIM(BT4))=0</formula>
    </cfRule>
  </conditionalFormatting>
  <conditionalFormatting sqref="BT40:BT41">
    <cfRule type="expression" dxfId="80" priority="77">
      <formula xml:space="preserve"> $B38 = "Y"</formula>
    </cfRule>
  </conditionalFormatting>
  <conditionalFormatting sqref="BT42 BT30">
    <cfRule type="expression" dxfId="79" priority="78">
      <formula xml:space="preserve"> #REF! = "Y"</formula>
    </cfRule>
  </conditionalFormatting>
  <conditionalFormatting sqref="BT4:BT6">
    <cfRule type="expression" dxfId="78" priority="79">
      <formula xml:space="preserve"> $B1 = "Y"</formula>
    </cfRule>
  </conditionalFormatting>
  <conditionalFormatting sqref="BA55">
    <cfRule type="expression" dxfId="77" priority="74">
      <formula xml:space="preserve"> $B52 = "Y"</formula>
    </cfRule>
  </conditionalFormatting>
  <conditionalFormatting sqref="BA55">
    <cfRule type="containsBlanks" dxfId="76" priority="73">
      <formula>LEN(TRIM(BA55))=0</formula>
    </cfRule>
  </conditionalFormatting>
  <conditionalFormatting sqref="BC55">
    <cfRule type="expression" dxfId="75" priority="72">
      <formula xml:space="preserve"> $B52 = "Y"</formula>
    </cfRule>
  </conditionalFormatting>
  <conditionalFormatting sqref="BC55">
    <cfRule type="containsBlanks" dxfId="74" priority="71">
      <formula>LEN(TRIM(BC55))=0</formula>
    </cfRule>
  </conditionalFormatting>
  <conditionalFormatting sqref="AZ55">
    <cfRule type="containsBlanks" dxfId="73" priority="69">
      <formula>LEN(TRIM(AZ55))=0</formula>
    </cfRule>
  </conditionalFormatting>
  <conditionalFormatting sqref="AZ55">
    <cfRule type="expression" dxfId="72" priority="70">
      <formula xml:space="preserve"> $B53 = "Y"</formula>
    </cfRule>
  </conditionalFormatting>
  <conditionalFormatting sqref="BB55">
    <cfRule type="expression" dxfId="71" priority="68">
      <formula xml:space="preserve"> $B52 = "Y"</formula>
    </cfRule>
  </conditionalFormatting>
  <conditionalFormatting sqref="BB55">
    <cfRule type="containsBlanks" dxfId="70" priority="67">
      <formula>LEN(TRIM(BB55))=0</formula>
    </cfRule>
  </conditionalFormatting>
  <conditionalFormatting sqref="BO55">
    <cfRule type="expression" dxfId="69" priority="66">
      <formula xml:space="preserve"> $B52 = "Y"</formula>
    </cfRule>
  </conditionalFormatting>
  <conditionalFormatting sqref="BO55">
    <cfRule type="containsBlanks" dxfId="68" priority="65">
      <formula>LEN(TRIM(BO55))=0</formula>
    </cfRule>
  </conditionalFormatting>
  <conditionalFormatting sqref="BP55">
    <cfRule type="expression" dxfId="67" priority="64">
      <formula xml:space="preserve"> $B52 = "Y"</formula>
    </cfRule>
  </conditionalFormatting>
  <conditionalFormatting sqref="BP55">
    <cfRule type="containsBlanks" dxfId="66" priority="63">
      <formula>LEN(TRIM(BP55))=0</formula>
    </cfRule>
  </conditionalFormatting>
  <conditionalFormatting sqref="BQ55">
    <cfRule type="containsBlanks" dxfId="65" priority="61">
      <formula>LEN(TRIM(BQ55))=0</formula>
    </cfRule>
  </conditionalFormatting>
  <conditionalFormatting sqref="BQ55">
    <cfRule type="expression" dxfId="64" priority="62">
      <formula xml:space="preserve"> $B53 = "Y"</formula>
    </cfRule>
  </conditionalFormatting>
  <conditionalFormatting sqref="BR55">
    <cfRule type="containsBlanks" dxfId="63" priority="59">
      <formula>LEN(TRIM(BR55))=0</formula>
    </cfRule>
  </conditionalFormatting>
  <conditionalFormatting sqref="BR55">
    <cfRule type="expression" dxfId="62" priority="60">
      <formula xml:space="preserve"> $B53 = "Y"</formula>
    </cfRule>
  </conditionalFormatting>
  <conditionalFormatting sqref="BS55">
    <cfRule type="expression" dxfId="61" priority="58">
      <formula xml:space="preserve"> $B52 = "Y"</formula>
    </cfRule>
  </conditionalFormatting>
  <conditionalFormatting sqref="BS55">
    <cfRule type="containsBlanks" dxfId="60" priority="57">
      <formula>LEN(TRIM(BS55))=0</formula>
    </cfRule>
  </conditionalFormatting>
  <conditionalFormatting sqref="BT55">
    <cfRule type="expression" dxfId="59" priority="56">
      <formula xml:space="preserve"> $B52 = "Y"</formula>
    </cfRule>
  </conditionalFormatting>
  <conditionalFormatting sqref="BT55">
    <cfRule type="containsBlanks" dxfId="58" priority="55">
      <formula>LEN(TRIM(BT55))=0</formula>
    </cfRule>
  </conditionalFormatting>
  <conditionalFormatting sqref="BV55">
    <cfRule type="expression" dxfId="57" priority="53">
      <formula>$A55 = 0</formula>
    </cfRule>
  </conditionalFormatting>
  <conditionalFormatting sqref="BV55:BW55">
    <cfRule type="expression" dxfId="56" priority="54">
      <formula>$D55 = "Y"</formula>
    </cfRule>
  </conditionalFormatting>
  <conditionalFormatting sqref="I4:I55">
    <cfRule type="cellIs" dxfId="55" priority="49" operator="equal">
      <formula>"e"</formula>
    </cfRule>
    <cfRule type="cellIs" dxfId="54" priority="50" operator="equal">
      <formula>"d"</formula>
    </cfRule>
    <cfRule type="cellIs" dxfId="53" priority="51" operator="between">
      <formula>"b"</formula>
      <formula>"c"</formula>
    </cfRule>
    <cfRule type="cellIs" dxfId="52" priority="52" operator="equal">
      <formula>"a"</formula>
    </cfRule>
  </conditionalFormatting>
  <conditionalFormatting sqref="S4:AY55">
    <cfRule type="cellIs" dxfId="51" priority="171" operator="between">
      <formula>2</formula>
      <formula>5</formula>
    </cfRule>
    <cfRule type="cellIs" dxfId="50" priority="172" operator="between">
      <formula>6</formula>
      <formula>7</formula>
    </cfRule>
    <cfRule type="cellIs" dxfId="49" priority="173" operator="between">
      <formula>8</formula>
      <formula>9</formula>
    </cfRule>
    <cfRule type="cellIs" dxfId="48" priority="174" operator="equal">
      <formula>10</formula>
    </cfRule>
  </conditionalFormatting>
  <conditionalFormatting sqref="AT25:AU25">
    <cfRule type="expression" dxfId="47" priority="48">
      <formula xml:space="preserve"> $B22 = "Y"</formula>
    </cfRule>
  </conditionalFormatting>
  <conditionalFormatting sqref="AT25:AU25">
    <cfRule type="containsBlanks" dxfId="46" priority="47">
      <formula>LEN(TRIM(AT25))=0</formula>
    </cfRule>
  </conditionalFormatting>
  <conditionalFormatting sqref="O47">
    <cfRule type="expression" dxfId="45" priority="46">
      <formula xml:space="preserve"> $B44 = "Y"</formula>
    </cfRule>
  </conditionalFormatting>
  <conditionalFormatting sqref="R47">
    <cfRule type="expression" dxfId="44" priority="45">
      <formula xml:space="preserve"> $B45 = "Y"</formula>
    </cfRule>
  </conditionalFormatting>
  <conditionalFormatting sqref="S47:T47">
    <cfRule type="expression" dxfId="43" priority="44">
      <formula xml:space="preserve"> $B44 = "Y"</formula>
    </cfRule>
  </conditionalFormatting>
  <conditionalFormatting sqref="V47:W47">
    <cfRule type="expression" dxfId="42" priority="43">
      <formula xml:space="preserve"> $B44 = "Y"</formula>
    </cfRule>
  </conditionalFormatting>
  <conditionalFormatting sqref="Y47:Z47">
    <cfRule type="expression" dxfId="41" priority="42">
      <formula xml:space="preserve"> $B44 = "Y"</formula>
    </cfRule>
  </conditionalFormatting>
  <conditionalFormatting sqref="AB47:AC47">
    <cfRule type="expression" dxfId="40" priority="41">
      <formula xml:space="preserve"> $B44 = "Y"</formula>
    </cfRule>
  </conditionalFormatting>
  <conditionalFormatting sqref="AE47:AF47">
    <cfRule type="expression" dxfId="39" priority="40">
      <formula xml:space="preserve"> $B44 = "Y"</formula>
    </cfRule>
  </conditionalFormatting>
  <conditionalFormatting sqref="AH47:AI47">
    <cfRule type="expression" dxfId="38" priority="39">
      <formula xml:space="preserve"> $B44 = "Y"</formula>
    </cfRule>
  </conditionalFormatting>
  <conditionalFormatting sqref="AK47:AL47">
    <cfRule type="expression" dxfId="37" priority="38">
      <formula xml:space="preserve"> $B44 = "Y"</formula>
    </cfRule>
  </conditionalFormatting>
  <conditionalFormatting sqref="AN47:AO47">
    <cfRule type="expression" dxfId="36" priority="37">
      <formula xml:space="preserve"> $B44 = "Y"</formula>
    </cfRule>
  </conditionalFormatting>
  <conditionalFormatting sqref="AQ47:AR47">
    <cfRule type="expression" dxfId="35" priority="36">
      <formula xml:space="preserve"> $B44 = "Y"</formula>
    </cfRule>
  </conditionalFormatting>
  <conditionalFormatting sqref="AT47:AU47">
    <cfRule type="expression" dxfId="34" priority="35">
      <formula xml:space="preserve"> $B44 = "Y"</formula>
    </cfRule>
  </conditionalFormatting>
  <conditionalFormatting sqref="AW47:AX47">
    <cfRule type="expression" dxfId="33" priority="34">
      <formula xml:space="preserve"> $B44 = "Y"</formula>
    </cfRule>
  </conditionalFormatting>
  <conditionalFormatting sqref="AZ47">
    <cfRule type="expression" dxfId="32" priority="33">
      <formula xml:space="preserve"> $B44 = "Y"</formula>
    </cfRule>
  </conditionalFormatting>
  <conditionalFormatting sqref="BA47">
    <cfRule type="expression" dxfId="31" priority="32">
      <formula xml:space="preserve"> $B44 = "Y"</formula>
    </cfRule>
  </conditionalFormatting>
  <conditionalFormatting sqref="BB47">
    <cfRule type="expression" dxfId="30" priority="31">
      <formula xml:space="preserve"> $B44 = "Y"</formula>
    </cfRule>
  </conditionalFormatting>
  <conditionalFormatting sqref="BC47">
    <cfRule type="expression" dxfId="29" priority="30">
      <formula xml:space="preserve"> $B44 = "Y"</formula>
    </cfRule>
  </conditionalFormatting>
  <conditionalFormatting sqref="BO47">
    <cfRule type="expression" dxfId="28" priority="29">
      <formula xml:space="preserve"> $B44 = "Y"</formula>
    </cfRule>
  </conditionalFormatting>
  <conditionalFormatting sqref="BP47">
    <cfRule type="expression" dxfId="27" priority="28">
      <formula xml:space="preserve"> $B44 = "Y"</formula>
    </cfRule>
  </conditionalFormatting>
  <conditionalFormatting sqref="BQ47">
    <cfRule type="expression" dxfId="26" priority="27">
      <formula xml:space="preserve"> $B44 = "Y"</formula>
    </cfRule>
  </conditionalFormatting>
  <conditionalFormatting sqref="BR47">
    <cfRule type="expression" dxfId="25" priority="26">
      <formula xml:space="preserve"> $B44 = "Y"</formula>
    </cfRule>
  </conditionalFormatting>
  <conditionalFormatting sqref="BS47">
    <cfRule type="expression" dxfId="24" priority="25">
      <formula xml:space="preserve"> $B44 = "Y"</formula>
    </cfRule>
  </conditionalFormatting>
  <conditionalFormatting sqref="BT47">
    <cfRule type="expression" dxfId="23" priority="24">
      <formula xml:space="preserve"> $B44 = "Y"</formula>
    </cfRule>
  </conditionalFormatting>
  <conditionalFormatting sqref="BD4:BN55">
    <cfRule type="cellIs" dxfId="22" priority="21" operator="between">
      <formula>5</formula>
      <formula>8</formula>
    </cfRule>
    <cfRule type="cellIs" dxfId="21" priority="22" operator="between">
      <formula>1</formula>
      <formula>4</formula>
    </cfRule>
    <cfRule type="cellIs" dxfId="20" priority="23" operator="between">
      <formula>9</formula>
      <formula>11</formula>
    </cfRule>
  </conditionalFormatting>
  <conditionalFormatting sqref="P40">
    <cfRule type="expression" dxfId="19" priority="20">
      <formula xml:space="preserve"> $B37 = "Y"</formula>
    </cfRule>
  </conditionalFormatting>
  <conditionalFormatting sqref="P44">
    <cfRule type="expression" dxfId="18" priority="19">
      <formula xml:space="preserve"> $B42 = "Y"</formula>
    </cfRule>
  </conditionalFormatting>
  <conditionalFormatting sqref="P44">
    <cfRule type="expression" dxfId="17" priority="18">
      <formula xml:space="preserve"> $B41 = "Y"</formula>
    </cfRule>
  </conditionalFormatting>
  <conditionalFormatting sqref="P46">
    <cfRule type="expression" dxfId="16" priority="17">
      <formula xml:space="preserve"> $B44 = "Y"</formula>
    </cfRule>
  </conditionalFormatting>
  <conditionalFormatting sqref="P46">
    <cfRule type="expression" dxfId="15" priority="16">
      <formula xml:space="preserve"> $B43 = "Y"</formula>
    </cfRule>
  </conditionalFormatting>
  <conditionalFormatting sqref="P30">
    <cfRule type="expression" dxfId="14" priority="15">
      <formula xml:space="preserve"> $B28 = "Y"</formula>
    </cfRule>
  </conditionalFormatting>
  <conditionalFormatting sqref="P30">
    <cfRule type="expression" dxfId="13" priority="14">
      <formula xml:space="preserve"> $B27 = "Y"</formula>
    </cfRule>
  </conditionalFormatting>
  <conditionalFormatting sqref="P31">
    <cfRule type="expression" dxfId="12" priority="13">
      <formula xml:space="preserve"> $B29 = "Y"</formula>
    </cfRule>
  </conditionalFormatting>
  <conditionalFormatting sqref="P31">
    <cfRule type="expression" dxfId="11" priority="12">
      <formula xml:space="preserve"> $B28 = "Y"</formula>
    </cfRule>
  </conditionalFormatting>
  <conditionalFormatting sqref="P22">
    <cfRule type="expression" dxfId="10" priority="11">
      <formula xml:space="preserve"> $B20 = "Y"</formula>
    </cfRule>
  </conditionalFormatting>
  <conditionalFormatting sqref="P22">
    <cfRule type="expression" dxfId="9" priority="10">
      <formula xml:space="preserve"> $B19 = "Y"</formula>
    </cfRule>
  </conditionalFormatting>
  <conditionalFormatting sqref="P23">
    <cfRule type="expression" dxfId="8" priority="9">
      <formula xml:space="preserve"> $B21 = "Y"</formula>
    </cfRule>
  </conditionalFormatting>
  <conditionalFormatting sqref="P23">
    <cfRule type="expression" dxfId="7" priority="8">
      <formula xml:space="preserve"> $B20 = "Y"</formula>
    </cfRule>
  </conditionalFormatting>
  <conditionalFormatting sqref="P25">
    <cfRule type="expression" dxfId="6" priority="7">
      <formula xml:space="preserve"> $B23 = "Y"</formula>
    </cfRule>
  </conditionalFormatting>
  <conditionalFormatting sqref="P25">
    <cfRule type="expression" dxfId="5" priority="6">
      <formula xml:space="preserve"> $B22 = "Y"</formula>
    </cfRule>
  </conditionalFormatting>
  <conditionalFormatting sqref="J4:J300">
    <cfRule type="cellIs" dxfId="4" priority="4" operator="equal">
      <formula>"E"</formula>
    </cfRule>
    <cfRule type="cellIs" dxfId="3" priority="5" operator="equal">
      <formula>"T"</formula>
    </cfRule>
  </conditionalFormatting>
  <conditionalFormatting sqref="K4:K300">
    <cfRule type="cellIs" dxfId="2" priority="1" operator="equal">
      <formula>"SC"</formula>
    </cfRule>
    <cfRule type="cellIs" dxfId="1" priority="2" operator="equal">
      <formula>"T"</formula>
    </cfRule>
    <cfRule type="cellIs" dxfId="0" priority="3" operator="equal">
      <formula>"E"</formula>
    </cfRule>
  </conditionalFormatting>
  <pageMargins left="0.25" right="0.25" top="0.75" bottom="0.75" header="0.3" footer="0.3"/>
  <pageSetup paperSize="3" scale="80" orientation="landscape" r:id="rId1"/>
  <headerFooter>
    <oddFooter>&amp;LDRAFT printed &amp;D&amp;C2015 NC Wildlife Action Plan&amp;R&amp;P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301E3F-B4FF-4C88-BCAA-82748AAA2C80}"/>
</file>

<file path=customXml/itemProps2.xml><?xml version="1.0" encoding="utf-8"?>
<ds:datastoreItem xmlns:ds="http://schemas.openxmlformats.org/officeDocument/2006/customXml" ds:itemID="{DAF2029D-8A52-46E6-AD41-E86BA527ED10}"/>
</file>

<file path=customXml/itemProps3.xml><?xml version="1.0" encoding="utf-8"?>
<ds:datastoreItem xmlns:ds="http://schemas.openxmlformats.org/officeDocument/2006/customXml" ds:itemID="{E914CC94-A2D4-4D1D-A774-AF59A23211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2025-03-18T19:12:31Z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